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_I_Plano de Trabalho" sheetId="1" r:id="rId4"/>
    <sheet state="visible" name="Anexo_II_Pessoal" sheetId="2" r:id="rId5"/>
    <sheet state="hidden" name="Anexo_II_Plano de Trabalho" sheetId="3" r:id="rId6"/>
    <sheet state="hidden" name="Anexo_VII_Avaliação" sheetId="4" r:id="rId7"/>
    <sheet state="visible" name="Anexo IV Detalhamento itens OS" sheetId="5" r:id="rId8"/>
    <sheet state="visible" name="AnexoIII_Custeio" sheetId="6" r:id="rId9"/>
    <sheet state="visible" name="AnexoV_Investimento" sheetId="7" r:id="rId10"/>
    <sheet state="visible" name="AnexoVI_Cronograma" sheetId="8" r:id="rId11"/>
    <sheet state="visible" name="AnexoVII_Avaliação" sheetId="9" r:id="rId12"/>
    <sheet state="visible" name="Anexo_VIII_Indicadores" sheetId="10" r:id="rId13"/>
    <sheet state="visible" name="AnexoIX_Itens de despesa" sheetId="11" r:id="rId14"/>
  </sheets>
  <definedNames>
    <definedName name="Excel_BuiltIn_Print_Titles_1_1_1">'Anexo_II_Plano de Trabalho'!$A$5:$II$6</definedName>
    <definedName name="Excel_BuiltIn_Print_Area_2_1_2">#REF!</definedName>
    <definedName name="Excel_BuiltIn_Print_Area_1_1_1_2">#REF!</definedName>
    <definedName name="Anexo_IV_Custeio_Final">#REF!</definedName>
    <definedName name="Anexo_IV_Custeio_Exp_1">#REF!</definedName>
    <definedName name="Excel_BuiltIn_Print_Titles_6">#REF!</definedName>
    <definedName name="Excel_BuiltIn_Print_Area_3_1_1">'Anexo_II_Plano de Trabalho'!$A$5:$N$20</definedName>
    <definedName name="FOLHA">#REF!</definedName>
    <definedName name="Excel_BuiltIn_Print_Area_1_1_1_1">#REF!</definedName>
    <definedName name="Excel_BuiltIn_Print_Area_3">#REF!</definedName>
    <definedName name="Excel_BuiltIn_Print_Area_3_1_1_1">#REF!</definedName>
    <definedName name="Excel_BuiltIn_Print_Area_1_1_1">#REF!</definedName>
    <definedName name="Excel_BuiltIn_Print_Titles_2_2">#REF!</definedName>
    <definedName name="Anexo_IV_Custeio_Exp_4">#REF!</definedName>
    <definedName name="Excel_BuiltIn_Print_Titles_2_1_2">#REF!</definedName>
    <definedName name="Excel_BuiltIn_Print_Area_4">#REF!</definedName>
    <definedName name="Excel_BuiltIn_Print_Titles_2_1_1">#REF!</definedName>
    <definedName name="Excel_BuiltIn_Print_Titles_3_1_2_4">#REF!</definedName>
    <definedName name="Excel_BuiltIn_Print_Titles_3_1_1">#REF!</definedName>
    <definedName name="Excel_BuiltIn_Print_Area_2_1_1">#REF!</definedName>
    <definedName name="Excel_BuiltIn_Print_Titles_2">#REF!</definedName>
    <definedName name="Excel_BuiltIn_Print_Titles_2_1_1_1">#REF!</definedName>
    <definedName name="Excel_BuiltIn_Print_Area_6_1_1">#REF!</definedName>
    <definedName name="Anexo_IV_Custeio">#REF!</definedName>
    <definedName name="Anexo_V_Investimento">#REF!</definedName>
    <definedName name="Excel_BuiltIn_Print_Titles_6_1">#REF!</definedName>
    <definedName name="Excel_BuiltIn_Print_Titles_1_1_1_1">'Anexo_II_Plano de Trabalho'!$A$5:$IC$6</definedName>
    <definedName name="Excel_BuiltIn_Print_Titles">#REF!</definedName>
    <definedName name="Excel_BuiltIn_Print_Area_4_1_1">#REF!</definedName>
    <definedName name="Excel_BuiltIn_Print_Titles_6_2">#REF!</definedName>
    <definedName name="Excel_BuiltIn_Print_Area_3_1_1_2_1">#REF!</definedName>
    <definedName name="Anexo_IV_Custeio_Exp_1_4">#REF!</definedName>
    <definedName name="Excel_BuiltIn_Print_Titles_2_1">#REF!</definedName>
    <definedName name="Excel_BuiltIn_Print_Titles_3_1_2_1">#REF!</definedName>
    <definedName name="custeio_final">#REF!</definedName>
    <definedName name="Excel_BuiltIn_Print_Titles_2_1_1_2">#REF!</definedName>
    <definedName name="Anexo_IV_Custeio_Exp">#REF!</definedName>
    <definedName name="Excel_BuiltIn_Print_Area_3_1_1_2_4">#REF!</definedName>
    <definedName name="Excel_BuiltIn_Print_Area_2_1">#REF!</definedName>
    <definedName name="Excel_BuiltIn_Print_Area_2">#REF!</definedName>
    <definedName name="EXCEL">#REF!</definedName>
    <definedName name="Excel_BuiltIn_Print_Area_3_1_1_1_4">#REF!</definedName>
    <definedName name="Excel_BuiltIn_Print_Titles_3_1_1_4">#REF!</definedName>
    <definedName hidden="1" name="Google_Sheet_Link_1096356922">Excel_BuiltIn_Print_Area_3_1_1</definedName>
    <definedName hidden="1" name="Google_Sheet_Link_764574720">Excel_BuiltIn_Print_Titles_1_1_1</definedName>
    <definedName hidden="1" name="Google_Sheet_Link_850954376">Excel_BuiltIn_Print_Titles_1_1_1_1</definedName>
  </definedNames>
  <calcPr/>
  <extLst>
    <ext uri="GoogleSheetsCustomDataVersion2">
      <go:sheetsCustomData xmlns:go="http://customooxmlschemas.google.com/" r:id="rId15" roundtripDataChecksum="sIIrnKsWF7FUGtgutrD/HKi2vBRfkhveQTbFhkfk/+o="/>
    </ext>
  </extLst>
</workbook>
</file>

<file path=xl/sharedStrings.xml><?xml version="1.0" encoding="utf-8"?>
<sst xmlns="http://schemas.openxmlformats.org/spreadsheetml/2006/main" count="526" uniqueCount="397">
  <si>
    <t xml:space="preserve">CONTRATO DE GESTÃO </t>
  </si>
  <si>
    <t xml:space="preserve">PERÍODO DE EXECUÇÃO (MÊS/ANO): </t>
  </si>
  <si>
    <t>ANEXO IV –  PLANO DE TRABALHO</t>
  </si>
  <si>
    <t>EIXO</t>
  </si>
  <si>
    <t>AÇÃO</t>
  </si>
  <si>
    <t>META</t>
  </si>
  <si>
    <t>PERÍODO DE EXECUÇÃO DA META</t>
  </si>
  <si>
    <t>ATIVIDADE</t>
  </si>
  <si>
    <t>RESULTADO</t>
  </si>
  <si>
    <t>PRODUTO</t>
  </si>
  <si>
    <t>QDT PREV. PRODUTO</t>
  </si>
  <si>
    <t>PESSOAL</t>
  </si>
  <si>
    <t>CUSTEIO</t>
  </si>
  <si>
    <t>INVESTIMENTO</t>
  </si>
  <si>
    <t>TOTAL</t>
  </si>
  <si>
    <t>Custo Mensal</t>
  </si>
  <si>
    <t>Custo total</t>
  </si>
  <si>
    <t>TOTAL DA META 01</t>
  </si>
  <si>
    <t>TOTAL DA META 02</t>
  </si>
  <si>
    <t>TOTAL DA META 03</t>
  </si>
  <si>
    <t>Total da META 01 + ... + META 03</t>
  </si>
  <si>
    <t xml:space="preserve">DESPESAS OPERACIONAIS </t>
  </si>
  <si>
    <t>TOTAL GERAL =  "META01" + ... + "META03" + DESPESAS OPERACIONAIS</t>
  </si>
  <si>
    <t>ANEXO II - PESSOAL</t>
  </si>
  <si>
    <t xml:space="preserve">QTD </t>
  </si>
  <si>
    <t>CARGO</t>
  </si>
  <si>
    <t>NÍVEL</t>
  </si>
  <si>
    <t>VINC FUNC</t>
  </si>
  <si>
    <t>Nº MESES</t>
  </si>
  <si>
    <t>REMUNERAÇÃO BRUTA MENSAL – R$</t>
  </si>
  <si>
    <t>ENCARGOS MENSAIS – R$</t>
  </si>
  <si>
    <t>BENEFÍCIOS MENSAIS – R$</t>
  </si>
  <si>
    <t>PROVISÕES MENSAIS – R$</t>
  </si>
  <si>
    <t>CUSTO TOTAL</t>
  </si>
  <si>
    <t>Salário Atual – médio</t>
  </si>
  <si>
    <t xml:space="preserve">Dissídio </t>
  </si>
  <si>
    <t>TOTAL DO SALÁRIO MÉDIO MENSAL com Reajuste (III)</t>
  </si>
  <si>
    <t>INSS Patronal</t>
  </si>
  <si>
    <t>INSS  (Sistema S + SAT)</t>
  </si>
  <si>
    <t>FGTS</t>
  </si>
  <si>
    <t xml:space="preserve">PIS </t>
  </si>
  <si>
    <t>TOTAL DE ENCARGOS MENSAIS  (IV)</t>
  </si>
  <si>
    <t>Vale Transporte</t>
  </si>
  <si>
    <t>Desconto do Vale Transporte</t>
  </si>
  <si>
    <t>Alimentação</t>
  </si>
  <si>
    <t>Desconto Alimentação</t>
  </si>
  <si>
    <t>Plano de Saúde</t>
  </si>
  <si>
    <t>Desconto Plano de Saúde</t>
  </si>
  <si>
    <t>TOTAL BENEFÍCIOS MENSAIS (V)</t>
  </si>
  <si>
    <t xml:space="preserve">FÉRIAS + Encargos       </t>
  </si>
  <si>
    <t>13º SALÁRIO + encargos</t>
  </si>
  <si>
    <t>Provisão FGTS Rescisão (Multa + adicional)</t>
  </si>
  <si>
    <t>TOTAL PROVISÕES MENSAIS (VI)</t>
  </si>
  <si>
    <t>MENSAL</t>
  </si>
  <si>
    <t>CONTRATO</t>
  </si>
  <si>
    <t>(I)</t>
  </si>
  <si>
    <t>(II)</t>
  </si>
  <si>
    <r>
      <rPr>
        <rFont val="Arial"/>
        <color rgb="FF000000"/>
        <sz val="11.0"/>
      </rPr>
      <t>(</t>
    </r>
    <r>
      <rPr>
        <rFont val="Arial"/>
        <b/>
        <color rgb="FF000000"/>
        <sz val="11.0"/>
      </rPr>
      <t>a</t>
    </r>
    <r>
      <rPr>
        <rFont val="Arial"/>
        <color rgb="FF000000"/>
        <sz val="11.0"/>
      </rPr>
      <t>)</t>
    </r>
  </si>
  <si>
    <r>
      <rPr>
        <rFont val="Arial"/>
        <b/>
        <color rgb="FF000000"/>
        <sz val="11.0"/>
      </rPr>
      <t xml:space="preserve"> </t>
    </r>
    <r>
      <rPr>
        <rFont val="Arial"/>
        <b val="0"/>
        <color rgb="FF000000"/>
        <sz val="11.0"/>
      </rPr>
      <t>(b3)</t>
    </r>
  </si>
  <si>
    <r>
      <rPr>
        <rFont val="Arial"/>
        <b/>
        <color rgb="FF000000"/>
        <sz val="11.0"/>
      </rPr>
      <t xml:space="preserve"> (III </t>
    </r>
    <r>
      <rPr>
        <rFont val="Arial"/>
        <b val="0"/>
        <color rgb="FF000000"/>
        <sz val="11.0"/>
      </rPr>
      <t>= a + b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</si>
  <si>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 (c </t>
    </r>
    <r>
      <rPr>
        <rFont val="Arial"/>
        <b val="0"/>
        <color rgb="FF000000"/>
        <sz val="11.0"/>
      </rPr>
      <t>= III x 20%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</si>
  <si>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(d </t>
    </r>
    <r>
      <rPr>
        <rFont val="Arial"/>
        <b val="0"/>
        <color rgb="FF000000"/>
        <sz val="11.0"/>
      </rPr>
      <t>= III x 6%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</si>
  <si>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(e </t>
    </r>
    <r>
      <rPr>
        <rFont val="Arial"/>
        <b val="0"/>
        <color rgb="FF000000"/>
        <sz val="11.0"/>
      </rPr>
      <t>= III x 8%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</si>
  <si>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(f </t>
    </r>
    <r>
      <rPr>
        <rFont val="Arial"/>
        <b val="0"/>
        <color rgb="FF000000"/>
        <sz val="11.0"/>
      </rPr>
      <t>= III x 1%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</si>
  <si>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(IV </t>
    </r>
    <r>
      <rPr>
        <rFont val="Arial"/>
        <b val="0"/>
        <color rgb="FF000000"/>
        <sz val="11.0"/>
      </rPr>
      <t>= c + d + e + f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</si>
  <si>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(g = </t>
    </r>
    <r>
      <rPr>
        <rFont val="Arial"/>
        <b val="0"/>
        <color rgb="FF000000"/>
        <sz val="11.0"/>
      </rPr>
      <t>III x R$ x 2 un x 22 dd)</t>
    </r>
  </si>
  <si>
    <r>
      <rPr>
        <rFont val="Arial"/>
        <b/>
        <color rgb="FF000000"/>
        <sz val="11.0"/>
      </rPr>
      <t>(h =</t>
    </r>
    <r>
      <rPr>
        <rFont val="Arial"/>
        <b val="0"/>
        <color rgb="FF000000"/>
        <sz val="11.0"/>
      </rPr>
      <t xml:space="preserve"> III x 6%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</si>
  <si>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(i </t>
    </r>
    <r>
      <rPr>
        <rFont val="Arial"/>
        <b val="0"/>
        <color rgb="FF000000"/>
        <sz val="11.0"/>
      </rPr>
      <t>= R$ x 22dd</t>
    </r>
    <r>
      <rPr>
        <rFont val="Arial"/>
        <b/>
        <color rgb="FF000000"/>
        <sz val="11.0"/>
      </rPr>
      <t>)</t>
    </r>
  </si>
  <si>
    <r>
      <rPr>
        <rFont val="Arial"/>
        <b/>
        <color rgb="FF000000"/>
        <sz val="11.0"/>
      </rPr>
      <t xml:space="preserve">(j </t>
    </r>
    <r>
      <rPr>
        <rFont val="Arial"/>
        <b val="0"/>
        <color rgb="FF000000"/>
        <sz val="11.0"/>
      </rPr>
      <t>= R$ x 22dd</t>
    </r>
    <r>
      <rPr>
        <rFont val="Arial"/>
        <b/>
        <color rgb="FF000000"/>
        <sz val="11.0"/>
      </rPr>
      <t>)</t>
    </r>
  </si>
  <si>
    <t>(k)</t>
  </si>
  <si>
    <t>(l=k*30%)</t>
  </si>
  <si>
    <t>(V = g – h + i – j + k - l )</t>
  </si>
  <si>
    <r>
      <rPr>
        <rFont val="Arial"/>
        <b/>
        <color rgb="FF000000"/>
        <sz val="11.0"/>
      </rPr>
      <t xml:space="preserve">(m = </t>
    </r>
    <r>
      <rPr>
        <rFont val="Arial"/>
        <b val="0"/>
        <color rgb="FF000000"/>
        <sz val="11.0"/>
      </rPr>
      <t>(III + IV)/3</t>
    </r>
    <r>
      <rPr>
        <rFont val="Arial"/>
        <b/>
        <color rgb="FF000000"/>
        <sz val="11.0"/>
      </rPr>
      <t>) * 1/12</t>
    </r>
  </si>
  <si>
    <r>
      <rPr>
        <rFont val="Arial"/>
        <b/>
        <color rgb="FF000000"/>
        <sz val="11.0"/>
      </rPr>
      <t xml:space="preserve">(n = </t>
    </r>
    <r>
      <rPr>
        <rFont val="Arial"/>
        <b val="0"/>
        <color rgb="FF000000"/>
        <sz val="11.0"/>
      </rPr>
      <t>III + IV</t>
    </r>
    <r>
      <rPr>
        <rFont val="Arial"/>
        <b/>
        <color rgb="FF000000"/>
        <sz val="11.0"/>
      </rPr>
      <t>) * 1/12</t>
    </r>
  </si>
  <si>
    <r>
      <rPr>
        <rFont val="Arial"/>
        <b/>
        <color rgb="FF000000"/>
        <sz val="11.0"/>
      </rPr>
      <t xml:space="preserve">(o = </t>
    </r>
    <r>
      <rPr>
        <rFont val="Arial"/>
        <b val="0"/>
        <color rgb="FF000000"/>
        <sz val="11.0"/>
      </rPr>
      <t>(III</t>
    </r>
    <r>
      <rPr>
        <rFont val="Arial"/>
        <b/>
        <color rgb="FF000000"/>
        <sz val="11.0"/>
      </rPr>
      <t>* 4%)</t>
    </r>
  </si>
  <si>
    <r>
      <rPr>
        <rFont val="Arial"/>
        <b/>
        <color rgb="FF000000"/>
        <sz val="11.0"/>
      </rPr>
      <t>(VI =</t>
    </r>
    <r>
      <rPr>
        <rFont val="Arial"/>
        <b val="0"/>
        <color rgb="FF000000"/>
        <sz val="11.0"/>
      </rPr>
      <t xml:space="preserve"> k + l+m</t>
    </r>
    <r>
      <rPr>
        <rFont val="Arial"/>
        <b/>
        <color rgb="FF000000"/>
        <sz val="11.0"/>
      </rPr>
      <t>)</t>
    </r>
  </si>
  <si>
    <t>(VII = III + IV + V + VI)</t>
  </si>
  <si>
    <t>(VIII = VII * I * II)</t>
  </si>
  <si>
    <t xml:space="preserve">TABELA AUXILIAR DO ANEXO II – PESSOAL </t>
  </si>
  <si>
    <t>nº meses do contrato de gestão</t>
  </si>
  <si>
    <t>% Reajuste dissídio coletivo de trabalho</t>
  </si>
  <si>
    <t xml:space="preserve">Valor do Vale Transporte </t>
  </si>
  <si>
    <t>Valor do Vale Alimentação</t>
  </si>
  <si>
    <t>Valor de Desconto do Vale Alimentação</t>
  </si>
  <si>
    <t>CONTRATO DE GESTÃO – THEATRO JOSÉ DE ALENCAR</t>
  </si>
  <si>
    <t xml:space="preserve"> JULHO A DEZEMBRO DE 2016</t>
  </si>
  <si>
    <t>ANEXO  II – PROGRAMA DE TRABALHO</t>
  </si>
  <si>
    <t>1. SERVIÇOS DE ATENDIMENTO AO PÚBLICO, AOS ARTISTAS E AOS PRODUTORES CULTURAIS.</t>
  </si>
  <si>
    <t>META 01: Disponibilizar os espaços do Theatro José de Alencar,  de terça-feira a domingo seguindo seus horários específicos de funcionamento, com atividades culturais, preservados os períodos necessários aos trabalhos de manutenção preventiva ou corretiva.</t>
  </si>
  <si>
    <t>1º e 2º trimestres</t>
  </si>
  <si>
    <t>Atividade 1.1 - Manter Quadro (Efetivo) de Pessoal</t>
  </si>
  <si>
    <t>Tornar o Theatro José de Alencar um espaço de referência em difusão cultural e apreciação artística, oferecendo a população do Estado uma programação acessível e de boa qualidade</t>
  </si>
  <si>
    <t>Quadro de Pessoal mantido</t>
  </si>
  <si>
    <t>-</t>
  </si>
  <si>
    <t>Atividade 1.2 - Viabilizar a manutenção estrutural e física do Theatro José de Alencar</t>
  </si>
  <si>
    <t>Estrutura física do Theatro José de Alencar mantida</t>
  </si>
  <si>
    <t>VILA DA MUSICA</t>
  </si>
  <si>
    <t>TOTAL - META 01</t>
  </si>
  <si>
    <t>2. PROGRAMAÇÃO CULTURAL</t>
  </si>
  <si>
    <t>META 02: Consolidar o Theatro José de Alencar um espaço de referência em difusão cultural e apreciação artística oferecendo a população uma programação composta de variados eventos.</t>
  </si>
  <si>
    <t>Atividade 2.1 - Promover 20 concertos de música instrumental</t>
  </si>
  <si>
    <t>Eventos culturais</t>
  </si>
  <si>
    <t>Atividade 2.2 – Promover 10 espetáculos – Mostra Ceará</t>
  </si>
  <si>
    <t xml:space="preserve">Atividade 2.3 – Promover 10 espetáculos – Mostra Nacional </t>
  </si>
  <si>
    <t>Atividade 2.4 – Promover 25 espetáculos multiculturais – Dia 17 no Theatro José de Alencar</t>
  </si>
  <si>
    <t xml:space="preserve">Atividade 2.5 – Promover 10 espetáculos musicais – Sexta de música </t>
  </si>
  <si>
    <t xml:space="preserve">Atividade 2.6 – Promover 5 exposições – Galeria Ramos Cotoco </t>
  </si>
  <si>
    <t>Atividade 2.7 – Promover 5 saraus literários</t>
  </si>
  <si>
    <t>TOTAL - META 02</t>
  </si>
  <si>
    <t>TOTAL = “AÇÃO 1” + “AÇÃO 2"</t>
  </si>
  <si>
    <t>LIMITE</t>
  </si>
  <si>
    <t>DIFERENÇA</t>
  </si>
  <si>
    <t>CONTRATO DE GESTÃO – THEATRO JOSÉ DE LENCAR</t>
  </si>
  <si>
    <t>JULHO A DEZEMBRO DE 2016</t>
  </si>
  <si>
    <t>ANEXO VII – SISTEMÁTICA DE AVALIAÇÃO</t>
  </si>
  <si>
    <r>
      <rPr>
        <rFont val="Arial"/>
        <color rgb="FF000000"/>
        <sz val="12.0"/>
      </rPr>
      <t>O acompanhamento e avaliação de desempenho são instrumentos essenciais para que tanto do (a) &lt;</t>
    </r>
    <r>
      <rPr>
        <rFont val="Arial"/>
        <i/>
        <color rgb="FF000000"/>
        <sz val="12.0"/>
      </rPr>
      <t>CONTRATADA</t>
    </r>
    <r>
      <rPr>
        <rFont val="Arial"/>
        <color rgb="FF000000"/>
        <sz val="12.0"/>
      </rPr>
      <t>&gt; quanto a Entidade Supervisora possam se assegurar de que a organização está apresentando os resultados planejados, de modo que eventuais desvios possam induzir a redirecionamentos durante o curso das ações.</t>
    </r>
  </si>
  <si>
    <t>A avaliação das ações e metas programadas será efetivada levando-se em conta os indicadores de desempenho constantes do Anexo I do Contrato de Gestão e que estão assim classificados:</t>
  </si>
  <si>
    <t>AÇÕES FINANCIADAS COM OS RECURSOS PACTUADOS NO CONTRATO DE GESTÃO – FONTE DE RECURSOS: TESOURO/OUTRA.</t>
  </si>
  <si>
    <t xml:space="preserve">A nota atribuída a cada ação será calculada pela média aritmética obtida pela soma das notas das metas da ação e divida pela quantidade de metas que compõe esta ação.  </t>
  </si>
  <si>
    <t>Para cada uma das metas que compõem os indicadores (ações) acima será atribuída uma nota variando de 0 (zero) a 10 (dez), em função do grau de consecução da meta acordada. Para tanto será observada a escala constante da tabela abaixo:</t>
  </si>
  <si>
    <t>RESULTADO OBTIDO DA META</t>
  </si>
  <si>
    <t>NOTA ATRIBUÍDA A META</t>
  </si>
  <si>
    <t>&gt; 95% até 100%</t>
  </si>
  <si>
    <t>&gt; 80% até 95%</t>
  </si>
  <si>
    <t>&gt; 70% até 80%</t>
  </si>
  <si>
    <t>&gt; 60% até 70%</t>
  </si>
  <si>
    <t>&gt; 50% até 60%</t>
  </si>
  <si>
    <t>&gt; 40% até 50%</t>
  </si>
  <si>
    <t>&gt; 30% até 40%</t>
  </si>
  <si>
    <t>&gt; 20% até 30%</t>
  </si>
  <si>
    <t>&gt; 10% até 20%</t>
  </si>
  <si>
    <t>&gt; 5% até 10%</t>
  </si>
  <si>
    <t>&lt; 5%</t>
  </si>
  <si>
    <t>ZERO</t>
  </si>
  <si>
    <t>Cada um dos indicadores de desempenho (ação) receberá um peso específico, variando de 1 (um) a 3 (três), em função da sua importância relativa no contexto da sistemática de avaliação, conforme a seguinte distribuição:</t>
  </si>
  <si>
    <t>INDICADORES (AÇÕES)</t>
  </si>
  <si>
    <t>PESO</t>
  </si>
  <si>
    <r>
      <rPr>
        <rFont val="Arial"/>
        <color rgb="FF000000"/>
        <sz val="12.0"/>
      </rPr>
      <t>A nota atribuída a cada indicador (ação) será multiplicada pelo respectivo peso e o resultado corresponderá ao total de pontos do indicador. Somando-se os pontos atribuídos a todos os indicadores e dividindo-se este total pela soma dos pesos aplicados, obter-se-á uma pontuação média que corresponderá a performance global do (a) &lt;</t>
    </r>
    <r>
      <rPr>
        <rFont val="Arial"/>
        <i/>
        <color rgb="FF000000"/>
        <sz val="12.0"/>
      </rPr>
      <t>CONTRATADA</t>
    </r>
    <r>
      <rPr>
        <rFont val="Arial"/>
        <color rgb="FF000000"/>
        <sz val="12.0"/>
      </rPr>
      <t>&gt;.</t>
    </r>
  </si>
  <si>
    <r>
      <rPr>
        <rFont val="Arial"/>
        <color rgb="FF000000"/>
        <sz val="12.0"/>
      </rPr>
      <t>A performance global do (a) &lt;</t>
    </r>
    <r>
      <rPr>
        <rFont val="Arial"/>
        <i/>
        <color rgb="FF000000"/>
        <sz val="12.0"/>
      </rPr>
      <t>CONTRATADA&gt;</t>
    </r>
    <r>
      <rPr>
        <rFont val="Arial"/>
        <color rgb="FF000000"/>
        <sz val="12.0"/>
      </rPr>
      <t xml:space="preserve"> está associada a uma escala conceitual, classificada conforme tabela a seguir:</t>
    </r>
  </si>
  <si>
    <t>MEMÓRIA DE CÁLCULO</t>
  </si>
  <si>
    <t>PESO
(c)</t>
  </si>
  <si>
    <t>TOTAL PONTOS AÇÃO  (d)=(b)(c)</t>
  </si>
  <si>
    <t>Descrição</t>
  </si>
  <si>
    <t>Nota
(a)</t>
  </si>
  <si>
    <t>Média
(b)</t>
  </si>
  <si>
    <t>AÇÃO 1</t>
  </si>
  <si>
    <t>Meta 1</t>
  </si>
  <si>
    <t>Meta 2</t>
  </si>
  <si>
    <t>Meta n</t>
  </si>
  <si>
    <t>AÇÃO 2</t>
  </si>
  <si>
    <t>AÇÃO n</t>
  </si>
  <si>
    <t>Totais</t>
  </si>
  <si>
    <r>
      <rPr>
        <rFont val="Arial"/>
        <color rgb="FF000000"/>
        <sz val="10.0"/>
      </rPr>
      <t xml:space="preserve">PONTUAÇÃO GLOBAL = </t>
    </r>
    <r>
      <rPr>
        <rFont val="Arial"/>
        <b/>
        <color rgb="FF000000"/>
        <sz val="12.0"/>
      </rPr>
      <t>∑(d)</t>
    </r>
    <r>
      <rPr>
        <rFont val="Arial"/>
        <color rgb="FF000000"/>
        <sz val="10.0"/>
      </rPr>
      <t xml:space="preserve"> / (</t>
    </r>
    <r>
      <rPr>
        <rFont val="Arial"/>
        <b/>
        <color rgb="FF000000"/>
        <sz val="12.0"/>
      </rPr>
      <t>∑(c)</t>
    </r>
  </si>
  <si>
    <t>PONTUAÇÃO GLOBAL</t>
  </si>
  <si>
    <t>CONCEITO</t>
  </si>
  <si>
    <t xml:space="preserve">9,0 a 10,0 pontos      </t>
  </si>
  <si>
    <t>A – Muito Bom</t>
  </si>
  <si>
    <t xml:space="preserve">7,1 a 8,9 pontos     </t>
  </si>
  <si>
    <t>B – Bom</t>
  </si>
  <si>
    <t xml:space="preserve">5,0 a 7,0 pontos      </t>
  </si>
  <si>
    <t>C – Regular</t>
  </si>
  <si>
    <t xml:space="preserve">Abaixo de 5,0 pontos     </t>
  </si>
  <si>
    <t>D – Insuficiente</t>
  </si>
  <si>
    <t>ANEXO IV – DESPESAS DA ADMINISTRAÇÃO DA O.S.</t>
  </si>
  <si>
    <t>1 - DESPESAS ADMINISTRATIVAS DA O.S.</t>
  </si>
  <si>
    <t>DESCRIÇÃO ITEM DE CUSTEIO</t>
  </si>
  <si>
    <t>ITEM DE REF PARA PLANO CONTAS</t>
  </si>
  <si>
    <t>VALOR MENSAL (R$)</t>
  </si>
  <si>
    <t>PERÍODO (MESES)</t>
  </si>
  <si>
    <t>CUSTEIO TOTAL (R$)</t>
  </si>
  <si>
    <t>ANEXO III – CUSTEIO</t>
  </si>
  <si>
    <t>QUANTIDADE PREVISTA DO PRODUTO</t>
  </si>
  <si>
    <t>QUANTIDADE DE MESES</t>
  </si>
  <si>
    <t>CUSTEIO MENSAL (R$)</t>
  </si>
  <si>
    <t>CUSTEIO TOTAL(R$)</t>
  </si>
  <si>
    <t xml:space="preserve">CUSTEIO OPERACIONAL </t>
  </si>
  <si>
    <t>TOTAL CUSTEIO OPERACIONAL</t>
  </si>
  <si>
    <t>TOTAL META 01 + META 02 + META 03 + CUSTEIO OPERACIONAL</t>
  </si>
  <si>
    <t>ANEXO V – INVESTIMENTO</t>
  </si>
  <si>
    <t>DESCRIÇÃO ITEM DE INVESTIMENTO</t>
  </si>
  <si>
    <t>INVESTIMENTO MENSAL (R$)</t>
  </si>
  <si>
    <t>INVESTIMENTO TOTAL(R$)</t>
  </si>
  <si>
    <t>ANEXO VI – CRONOGRAMA DE DESEMBOLSO</t>
  </si>
  <si>
    <t>FONTE</t>
  </si>
  <si>
    <t xml:space="preserve">1ª PARCELA </t>
  </si>
  <si>
    <t xml:space="preserve">2ª PARCELA </t>
  </si>
  <si>
    <t>3ª PARCELA</t>
  </si>
  <si>
    <t xml:space="preserve">4ª PARCELA </t>
  </si>
  <si>
    <t xml:space="preserve">5ª PARCELA </t>
  </si>
  <si>
    <t xml:space="preserve">6ª PARCELA </t>
  </si>
  <si>
    <t xml:space="preserve">7ª PARCELA </t>
  </si>
  <si>
    <t xml:space="preserve">8ª PARCELA </t>
  </si>
  <si>
    <t xml:space="preserve">9ª PARCELA </t>
  </si>
  <si>
    <t xml:space="preserve">10ª PARCELA </t>
  </si>
  <si>
    <t xml:space="preserve">11ª PARCELA </t>
  </si>
  <si>
    <t xml:space="preserve">12ª PARCELA </t>
  </si>
  <si>
    <t>1º</t>
  </si>
  <si>
    <t>2º</t>
  </si>
  <si>
    <t xml:space="preserve">ANEXO VII – SISTEMÁTICA DE AVALIAÇÃO </t>
  </si>
  <si>
    <t>A avaliação deverá seguir a seguinte sistemática:</t>
  </si>
  <si>
    <t>1) A avaliação de desempenho se baseará em indicadores criados pelo contratante, de resultados (desempenho, produtividade, eficiência, impacto, etc)  e de gestão constantes do Anexo VIII do Contrato de Gestão, de acordo com os respectivos pesos definidos, variando de 1 a 4, conforme a complexidade da meta e o grau de dificuldade para sua execução.</t>
  </si>
  <si>
    <t>2) Será calculado o alcance da meta acordada, por indicador em particular, o que implicará na determinação de notas de 0(zero) a 10(dez) para cada um, conforme a relação entre o resultado observado e a meta acordada, segundo a escala abaixo:</t>
  </si>
  <si>
    <t>RESULTADO OBSERVADO</t>
  </si>
  <si>
    <t>NOTA</t>
  </si>
  <si>
    <t>Acima de 95%</t>
  </si>
  <si>
    <t>Acima de 90% a 95%</t>
  </si>
  <si>
    <t>Acima de 80% a 90%</t>
  </si>
  <si>
    <t>Acima de 65% a 80%</t>
  </si>
  <si>
    <t>de 50% a 65%</t>
  </si>
  <si>
    <t>&lt;50%</t>
  </si>
  <si>
    <t>3) O resultado da multiplicação do peso pela nota corresponderá a pontuação atribuída a cada indicador.</t>
  </si>
  <si>
    <t>4) O somatório dos pontos dos indicadores de resultado dividido pelo somatório dos pesos corresponderá a nota média do resultado global dos indicadores de resultados.</t>
  </si>
  <si>
    <t>5) O somatório dos pontos dos indicadores de gestão dividido pelo somatório dos pesos corresponderá a nota média do resultado global  dos indicadores de gestão.</t>
  </si>
  <si>
    <t>6) O resultado final da avaliação será a média do resultado global obtido na avaliação dos indicadores de resultado mais o resultado global na avaliação dos indicadores de gestão.</t>
  </si>
  <si>
    <t>7) A nota média global está associada a um respectivo conceito que deverá ser classificado conforme a seguir:</t>
  </si>
  <si>
    <t>NOTA MÉDIA GLOBAL</t>
  </si>
  <si>
    <t>8,5 A 10,0 pontos</t>
  </si>
  <si>
    <t>Atingiu plenamente o desempenho esperado</t>
  </si>
  <si>
    <t>6,0 a 8,4 pontos</t>
  </si>
  <si>
    <t>Atingiu parcialmente o desempenho esperado</t>
  </si>
  <si>
    <t>Abaixo de 6,0 pontos</t>
  </si>
  <si>
    <t>Não atingiu o desempenho esperado</t>
  </si>
  <si>
    <t>INDICADORES DE RESULTADOS</t>
  </si>
  <si>
    <t>AÇÕES</t>
  </si>
  <si>
    <t>INDICADORES</t>
  </si>
  <si>
    <t>METAS</t>
  </si>
  <si>
    <t>REALIZADO</t>
  </si>
  <si>
    <t>PONTUAÇÃO</t>
  </si>
  <si>
    <t>AÇÃO 01</t>
  </si>
  <si>
    <t>Indicador 01</t>
  </si>
  <si>
    <t>Indicador 02</t>
  </si>
  <si>
    <t>Indicador 03</t>
  </si>
  <si>
    <t>AÇÃO 02</t>
  </si>
  <si>
    <t>Indicador 04</t>
  </si>
  <si>
    <t>Indicador 05</t>
  </si>
  <si>
    <t>Indicador 06</t>
  </si>
  <si>
    <t>AÇÃO 03</t>
  </si>
  <si>
    <t>Indicador 07</t>
  </si>
  <si>
    <t>Indicador 08</t>
  </si>
  <si>
    <t>Indicador 09</t>
  </si>
  <si>
    <t>SUB TOTAL</t>
  </si>
  <si>
    <t>Resultado Global dos Indicaores de Resultados</t>
  </si>
  <si>
    <t>INDICADORES DE GESTÃO</t>
  </si>
  <si>
    <t>TIPOLOGIA</t>
  </si>
  <si>
    <t>INFRAESTRUTURA</t>
  </si>
  <si>
    <t>MODELO DE GESTÃO</t>
  </si>
  <si>
    <t>DESPESA PESSOAL</t>
  </si>
  <si>
    <t>SATISFAÇÃO DO CLIENTE</t>
  </si>
  <si>
    <t>CLÁUSULAS CONTRATUAIS</t>
  </si>
  <si>
    <t>TREINAMENTO PESSOAL</t>
  </si>
  <si>
    <t>Resultado Global dos Indicaores de  Gestão</t>
  </si>
  <si>
    <t>NOTA MÉDIA GLOBAL DO DESEMPENHO DA OS</t>
  </si>
  <si>
    <t xml:space="preserve">                                 CONCEITO:                  </t>
  </si>
  <si>
    <t xml:space="preserve">ANEXO VIII – QUADRO DE INDICADORES  </t>
  </si>
  <si>
    <t>INDICADORES DE DESEMPENHO DO CONTRATO DE GESTÃO</t>
  </si>
  <si>
    <t>INDICADOR</t>
  </si>
  <si>
    <t>TIPO</t>
  </si>
  <si>
    <t>UNIDADE</t>
  </si>
  <si>
    <t>PERIODICIDADE</t>
  </si>
  <si>
    <t>FORMULA</t>
  </si>
  <si>
    <t>mês/ano</t>
  </si>
  <si>
    <t>1º TRI</t>
  </si>
  <si>
    <t>2º TRI</t>
  </si>
  <si>
    <t>3º TRI</t>
  </si>
  <si>
    <t>4º TRI</t>
  </si>
  <si>
    <t>RESULTADOS</t>
  </si>
  <si>
    <t>GESTÃO</t>
  </si>
  <si>
    <t>Satisfação dos usuários</t>
  </si>
  <si>
    <t>Infraestrutura disponibilizada</t>
  </si>
  <si>
    <t>CAMPO</t>
  </si>
  <si>
    <t>ORIENTAÇÕES PARA PREENCHIMENTO</t>
  </si>
  <si>
    <t>Preencher com o nome do indicador.</t>
  </si>
  <si>
    <t>Preencher com o tipo de indicador (Eficiência, Economicidade, Qualidade, etc).</t>
  </si>
  <si>
    <t>Preencher com o peso definido em comum acordo (contratante e contratada) considerando o grau de complecidade da consecução do indicador.</t>
  </si>
  <si>
    <t>Preencher com a unidade de medição do indicador. (% Quant. Razão, etc)</t>
  </si>
  <si>
    <t>Preencher com o periodo utilizado para medir o indicador (mensal, Bimestral, Trimestral, etc)</t>
  </si>
  <si>
    <t>FÓRMULA</t>
  </si>
  <si>
    <t>Preencher com a fórmula que será utilizada para aferir o resultado do indicador. (Ex [Nº de alunos ativos / Nº de alunos matriculados] * 100</t>
  </si>
  <si>
    <t>Qual o resultado esperado.</t>
  </si>
  <si>
    <t>ANEXO IX – ITENS DE DESPESAS (PLANO DE CONTAS) (NOVO)</t>
  </si>
  <si>
    <t>ITEM DE DESPESA</t>
  </si>
  <si>
    <t>REFERÊNCIA PLANILHAS</t>
  </si>
  <si>
    <t>QUANT.
MESES</t>
  </si>
  <si>
    <t>CUSTO UNITÁRIO</t>
  </si>
  <si>
    <t>CUSTO TOTAL(R$)</t>
  </si>
  <si>
    <t>%</t>
  </si>
  <si>
    <t>CÓDIGO</t>
  </si>
  <si>
    <t>DESCRIÇÃO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</si>
  <si>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11</t>
    </r>
    <r>
      <rPr>
        <rFont val="Arial"/>
        <color rgb="FF000000"/>
        <sz val="11.0"/>
      </rPr>
      <t>.00</t>
    </r>
  </si>
  <si>
    <t>Vencimentos e vantagens fixas - Pessoal Civil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</si>
  <si>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13</t>
    </r>
    <r>
      <rPr>
        <rFont val="Arial"/>
        <color rgb="FF000000"/>
        <sz val="11.0"/>
      </rPr>
      <t>.00</t>
    </r>
  </si>
  <si>
    <t>Obrigações patronais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</si>
  <si>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14</t>
    </r>
    <r>
      <rPr>
        <rFont val="Arial"/>
        <color rgb="FF000000"/>
        <sz val="11.0"/>
      </rPr>
      <t>.00</t>
    </r>
  </si>
  <si>
    <t>Diárias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</si>
  <si>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30</t>
    </r>
    <r>
      <rPr>
        <rFont val="Arial"/>
        <color rgb="FF000000"/>
        <sz val="11.0"/>
      </rPr>
      <t>.00</t>
    </r>
  </si>
  <si>
    <t xml:space="preserve">Material de consumo 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</si>
  <si>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32</t>
    </r>
    <r>
      <rPr>
        <rFont val="Arial"/>
        <color rgb="FF000000"/>
        <sz val="11.0"/>
      </rPr>
      <t>.00</t>
    </r>
  </si>
  <si>
    <t>Material, bem ou serviço para distribuição gratuita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</si>
  <si>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33</t>
    </r>
    <r>
      <rPr>
        <rFont val="Arial"/>
        <color rgb="FF000000"/>
        <sz val="11.0"/>
      </rPr>
      <t>.00</t>
    </r>
  </si>
  <si>
    <t>Passagens e despesas com locomoção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</si>
  <si>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35</t>
    </r>
    <r>
      <rPr>
        <rFont val="Arial"/>
        <color rgb="FF000000"/>
        <sz val="11.0"/>
      </rPr>
      <t>.00</t>
    </r>
  </si>
  <si>
    <t xml:space="preserve">Serviços de Consultoria 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</si>
  <si>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36</t>
    </r>
    <r>
      <rPr>
        <rFont val="Arial"/>
        <color rgb="FF000000"/>
        <sz val="11.0"/>
      </rPr>
      <t>.00</t>
    </r>
  </si>
  <si>
    <t xml:space="preserve">Outros Serviços de Consultoria 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</si>
  <si>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37</t>
    </r>
    <r>
      <rPr>
        <rFont val="Arial"/>
        <color rgb="FF000000"/>
        <sz val="11.0"/>
      </rPr>
      <t>.00</t>
    </r>
  </si>
  <si>
    <t>Locação de mão de obra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</si>
  <si>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39</t>
    </r>
    <r>
      <rPr>
        <rFont val="Arial"/>
        <color rgb="FF000000"/>
        <sz val="11.0"/>
      </rPr>
      <t>.00</t>
    </r>
  </si>
  <si>
    <t>Outros Serviços de Terceiros - Pessoa Jurídica</t>
  </si>
  <si>
    <r>
      <rPr>
        <rFont val="Arial"/>
        <color rgb="FF000000"/>
        <sz val="11.0"/>
      </rPr>
      <t>3.3.50.</t>
    </r>
    <r>
      <rPr>
        <rFont val="Arial"/>
        <b/>
        <color rgb="FF000000"/>
        <sz val="11.0"/>
      </rPr>
      <t>46</t>
    </r>
    <r>
      <rPr>
        <rFont val="Arial"/>
        <color rgb="FF000000"/>
        <sz val="11.0"/>
      </rPr>
      <t>.00</t>
    </r>
  </si>
  <si>
    <t xml:space="preserve">Auxílio alimentação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</si>
  <si>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04</t>
    </r>
  </si>
  <si>
    <t xml:space="preserve">Assinaturas de periódicos e anuidades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</si>
  <si>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07</t>
    </r>
  </si>
  <si>
    <t xml:space="preserve">Bilhetes de passagem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</si>
  <si>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</t>
    </r>
  </si>
  <si>
    <t>Combustíveis e lubrificantes para outras finalidades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</si>
  <si>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13</t>
    </r>
  </si>
  <si>
    <t xml:space="preserve">Confecção de uniformes, bandeiras e flâmulas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</si>
  <si>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14</t>
    </r>
  </si>
  <si>
    <t>Convênio com Plano de Saúde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</si>
  <si>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15</t>
    </r>
  </si>
  <si>
    <t>Direitos Autorais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</si>
  <si>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16</t>
    </r>
  </si>
  <si>
    <t xml:space="preserve">Discotecas e filmotecas não imobilizável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</si>
  <si>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20</t>
    </r>
  </si>
  <si>
    <t xml:space="preserve">Eventos artísticos e culturais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</si>
  <si>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23</t>
    </r>
  </si>
  <si>
    <t>Exposições, congressos e conferências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</si>
  <si>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26</t>
    </r>
  </si>
  <si>
    <t xml:space="preserve">Fornecimento de alimentação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</si>
  <si>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27</t>
    </r>
  </si>
  <si>
    <t xml:space="preserve">Fretes e transportes de encomendas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</si>
  <si>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29</t>
    </r>
  </si>
  <si>
    <t xml:space="preserve">Gêneros de alimentação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</si>
  <si>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32</t>
    </r>
  </si>
  <si>
    <t xml:space="preserve">Hospedagens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</si>
  <si>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34</t>
    </r>
  </si>
  <si>
    <t xml:space="preserve">Limpeza e conservação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</si>
  <si>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37</t>
    </r>
  </si>
  <si>
    <t>Locação de máquinas e equipamentos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</si>
  <si>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38</t>
    </r>
  </si>
  <si>
    <t xml:space="preserve">Locação de veículos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</si>
  <si>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40</t>
    </r>
  </si>
  <si>
    <t>Manutenção e conservação de bens imóveis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</si>
  <si>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41</t>
    </r>
  </si>
  <si>
    <t>Manutenção e conservação de bens móveis de outras naturezas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</si>
  <si>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43</t>
    </r>
  </si>
  <si>
    <t>Manutenção e conservação de máquinas e equipamentos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</si>
  <si>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46</t>
    </r>
  </si>
  <si>
    <t xml:space="preserve">Materiais de consumo - Suprimento de fundos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</si>
  <si>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53</t>
    </r>
  </si>
  <si>
    <t xml:space="preserve">Material de copa e cozinha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</si>
  <si>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55</t>
    </r>
  </si>
  <si>
    <t xml:space="preserve">Material de expediente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</si>
  <si>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56</t>
    </r>
  </si>
  <si>
    <t xml:space="preserve">Material de limpeza e produção de higienização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</si>
  <si>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58</t>
    </r>
  </si>
  <si>
    <t xml:space="preserve">Material de processamento de dados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</si>
  <si>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59</t>
    </r>
  </si>
  <si>
    <t>Material de proteção e segurança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</si>
  <si>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60</t>
    </r>
  </si>
  <si>
    <t>Material de sinalização visual e afins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</si>
  <si>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72</t>
    </r>
  </si>
  <si>
    <t>Material para manutenção de bens imóveis / instalações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</si>
  <si>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84</t>
    </r>
  </si>
  <si>
    <t xml:space="preserve">Outros Serviços de Terceiros - Pessoa Jurídica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</si>
  <si>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94</t>
    </r>
  </si>
  <si>
    <t xml:space="preserve">Serviço de seleção e treinamento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</si>
  <si>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95</t>
    </r>
  </si>
  <si>
    <t>Serviços bancários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</si>
  <si>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96</t>
    </r>
  </si>
  <si>
    <t xml:space="preserve">Serviços de água e esgoto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</si>
  <si>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100</t>
    </r>
  </si>
  <si>
    <t xml:space="preserve">Serviços de áudio, vídeo e foto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</si>
  <si>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101</t>
    </r>
  </si>
  <si>
    <t xml:space="preserve">Serviços de comunicação em geral (telex, correios, telefonia fixa e móvel, que não integrem em pacote de comunicação de dados)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</si>
  <si>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103</t>
    </r>
  </si>
  <si>
    <t>Serviços de cópias e reprodução de documentos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</si>
  <si>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104</t>
    </r>
  </si>
  <si>
    <t>Serviços de energia elétrica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</si>
  <si>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105</t>
    </r>
  </si>
  <si>
    <t>Serviços de internet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</si>
  <si>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112</t>
    </r>
  </si>
  <si>
    <t>Serviços gráficos e editoriais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</si>
  <si>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113</t>
    </r>
  </si>
  <si>
    <t>Serviços hospitalares, médicos e odontológicos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</si>
  <si>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115</t>
    </r>
  </si>
  <si>
    <t xml:space="preserve">Serviços técnicos profissionais 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</si>
  <si>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116</t>
    </r>
  </si>
  <si>
    <t>Uniformes, tecidos e aviamentos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</si>
  <si>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117</t>
    </r>
  </si>
  <si>
    <t>Vale-refeição e vale alimentação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</si>
  <si>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118</t>
    </r>
  </si>
  <si>
    <t>Vale transporte</t>
  </si>
  <si>
    <r>
      <rPr>
        <rFont val="Arial"/>
        <color rgb="FF000000"/>
        <sz val="11.0"/>
      </rPr>
      <t>3.3.50.00.</t>
    </r>
    <r>
      <rPr>
        <rFont val="Arial"/>
        <b/>
        <color rgb="FF000000"/>
        <sz val="11.0"/>
      </rPr>
      <t>119</t>
    </r>
  </si>
  <si>
    <t>Vigilância ostensiva monitorada</t>
  </si>
  <si>
    <t>TOTAL GERAL DO CONTRATO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</si>
</sst>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_(* #,##0.00_);_(* \(#,##0.00\);_(* \-??_);_(@_)"/>
    <numFmt numFmtId="165" formatCode="_-&quot;R$ &quot;* #,##0.00_-;&quot;-R$ &quot;* #,##0.00_-;_-&quot;R$ &quot;* \-??_-;_-@"/>
    <numFmt numFmtId="166" formatCode="#,##0.00;\(#,##0.00\)"/>
    <numFmt numFmtId="167" formatCode="[$R$-416]\ #,##0.00;[RED]\-[$R$-416]\ #,##0.00"/>
    <numFmt numFmtId="168" formatCode="* #,##0.00\ ;* \(#,##0.00\);* \-#\ ;@\ "/>
    <numFmt numFmtId="169" formatCode="#,##0.000\ ;&quot; (&quot;#,##0.000\);&quot; -&quot;#\ ;@\ "/>
    <numFmt numFmtId="170" formatCode="0.000"/>
    <numFmt numFmtId="171" formatCode="#,##0\ ;&quot; (&quot;#,##0\);&quot; -&quot;#\ ;@\ "/>
    <numFmt numFmtId="172" formatCode="&quot; R$&quot;#,##0.00\ ;&quot; R$(&quot;#,##0.00\);&quot; R$-&quot;#\ ;@\ "/>
    <numFmt numFmtId="173" formatCode="_-* #,##0.00_-;\-* #,##0.00_-;_-* \-??_-;_-@"/>
    <numFmt numFmtId="174" formatCode="d/m/yyyy"/>
    <numFmt numFmtId="175" formatCode="d&quot;, &quot;m&quot;, &quot;yy"/>
  </numFmts>
  <fonts count="19">
    <font>
      <sz val="11.0"/>
      <color rgb="FF000000"/>
      <name val="Calibri"/>
      <scheme val="minor"/>
    </font>
    <font>
      <b/>
      <sz val="14.0"/>
      <color rgb="FF000000"/>
      <name val="Arial"/>
    </font>
    <font>
      <sz val="11.0"/>
      <color rgb="FF000000"/>
      <name val="Arial"/>
    </font>
    <font/>
    <font>
      <sz val="10.0"/>
      <color rgb="FF000000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2.0"/>
      <color rgb="FF000000"/>
      <name val="Arial"/>
    </font>
    <font>
      <sz val="11.0"/>
      <color rgb="FFFF0000"/>
      <name val="Arial"/>
    </font>
    <font>
      <sz val="11.0"/>
      <color rgb="FF000000"/>
      <name val="Calibri"/>
    </font>
    <font>
      <sz val="14.0"/>
      <color rgb="FF000000"/>
      <name val="Arial"/>
    </font>
    <font>
      <b/>
      <sz val="11.0"/>
      <color rgb="FFFF0000"/>
      <name val="Arial"/>
    </font>
    <font>
      <b/>
      <sz val="10.0"/>
      <color rgb="FFFF0000"/>
      <name val="Arial"/>
    </font>
    <font>
      <b/>
      <i/>
      <sz val="12.0"/>
      <color rgb="FF000000"/>
      <name val="Arial"/>
    </font>
    <font>
      <i/>
      <sz val="12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8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E6E64C"/>
        <bgColor rgb="FFE6E64C"/>
      </patternFill>
    </fill>
    <fill>
      <patternFill patternType="solid">
        <fgColor rgb="FF33CC66"/>
        <bgColor rgb="FF33CC66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</fills>
  <borders count="4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readingOrder="0" shrinkToFit="0" vertical="center" wrapText="0"/>
    </xf>
    <xf borderId="5" fillId="0" fontId="3" numFmtId="0" xfId="0" applyBorder="1" applyFont="1"/>
    <xf borderId="6" fillId="0" fontId="4" numFmtId="0" xfId="0" applyAlignment="1" applyBorder="1" applyFont="1">
      <alignment horizontal="center" shrinkToFit="0" vertical="center" wrapText="0"/>
    </xf>
    <xf borderId="7" fillId="0" fontId="3" numFmtId="0" xfId="0" applyBorder="1" applyFont="1"/>
    <xf borderId="8" fillId="0" fontId="3" numFmtId="0" xfId="0" applyBorder="1" applyFont="1"/>
    <xf borderId="9" fillId="2" fontId="5" numFmtId="0" xfId="0" applyAlignment="1" applyBorder="1" applyFill="1" applyFont="1">
      <alignment horizontal="center" shrinkToFit="0" vertical="center" wrapText="0"/>
    </xf>
    <xf borderId="9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shrinkToFit="0" vertical="center" wrapText="0"/>
    </xf>
    <xf borderId="11" fillId="0" fontId="3" numFmtId="0" xfId="0" applyBorder="1" applyFont="1"/>
    <xf borderId="12" fillId="0" fontId="3" numFmtId="0" xfId="0" applyBorder="1" applyFont="1"/>
    <xf borderId="13" fillId="2" fontId="5" numFmtId="0" xfId="0" applyAlignment="1" applyBorder="1" applyFont="1">
      <alignment horizontal="center" shrinkToFit="0" vertical="center" wrapText="0"/>
    </xf>
    <xf borderId="14" fillId="3" fontId="6" numFmtId="0" xfId="0" applyAlignment="1" applyBorder="1" applyFill="1" applyFont="1">
      <alignment horizontal="center" shrinkToFit="0" textRotation="90" vertical="center" wrapText="1"/>
    </xf>
    <xf borderId="14" fillId="3" fontId="6" numFmtId="0" xfId="0" applyAlignment="1" applyBorder="1" applyFont="1">
      <alignment horizontal="left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3" fillId="0" fontId="4" numFmtId="4" xfId="0" applyAlignment="1" applyBorder="1" applyFont="1" applyNumberFormat="1">
      <alignment horizontal="right" shrinkToFit="0" vertical="center" wrapText="0"/>
    </xf>
    <xf borderId="13" fillId="3" fontId="4" numFmtId="4" xfId="0" applyAlignment="1" applyBorder="1" applyFont="1" applyNumberFormat="1">
      <alignment horizontal="right" shrinkToFit="0" vertical="center" wrapText="0"/>
    </xf>
    <xf borderId="13" fillId="0" fontId="6" numFmtId="4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0" fillId="0" fontId="4" numFmtId="4" xfId="0" applyAlignment="1" applyFont="1" applyNumberFormat="1">
      <alignment shrinkToFit="0" vertical="bottom" wrapText="0"/>
    </xf>
    <xf borderId="15" fillId="2" fontId="7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3" fillId="2" fontId="7" numFmtId="0" xfId="0" applyAlignment="1" applyBorder="1" applyFont="1">
      <alignment horizontal="center" shrinkToFit="0" vertical="center" wrapText="1"/>
    </xf>
    <xf borderId="13" fillId="2" fontId="7" numFmtId="4" xfId="0" applyAlignment="1" applyBorder="1" applyFont="1" applyNumberFormat="1">
      <alignment horizontal="right" shrinkToFit="0" vertical="center" wrapText="0"/>
    </xf>
    <xf borderId="17" fillId="3" fontId="4" numFmtId="0" xfId="0" applyAlignment="1" applyBorder="1" applyFont="1">
      <alignment horizontal="center" shrinkToFit="0" vertical="center" wrapText="1"/>
    </xf>
    <xf borderId="18" fillId="3" fontId="6" numFmtId="0" xfId="0" applyAlignment="1" applyBorder="1" applyFont="1">
      <alignment horizontal="left" shrinkToFit="0" vertical="center" wrapText="1"/>
    </xf>
    <xf borderId="19" fillId="3" fontId="4" numFmtId="0" xfId="0" applyAlignment="1" applyBorder="1" applyFont="1">
      <alignment horizontal="center" shrinkToFit="0" vertical="center" wrapText="1"/>
    </xf>
    <xf borderId="19" fillId="3" fontId="6" numFmtId="0" xfId="0" applyAlignment="1" applyBorder="1" applyFont="1">
      <alignment horizontal="left" shrinkToFit="0" vertical="center" wrapText="1"/>
    </xf>
    <xf borderId="13" fillId="2" fontId="7" numFmtId="4" xfId="0" applyAlignment="1" applyBorder="1" applyFont="1" applyNumberFormat="1">
      <alignment horizontal="center" shrinkToFit="0" vertical="center" wrapText="1"/>
    </xf>
    <xf borderId="15" fillId="2" fontId="5" numFmtId="0" xfId="0" applyAlignment="1" applyBorder="1" applyFont="1">
      <alignment horizontal="right" shrinkToFit="0" vertical="center" wrapText="0"/>
    </xf>
    <xf borderId="20" fillId="0" fontId="3" numFmtId="0" xfId="0" applyBorder="1" applyFont="1"/>
    <xf borderId="13" fillId="2" fontId="5" numFmtId="4" xfId="0" applyAlignment="1" applyBorder="1" applyFont="1" applyNumberFormat="1">
      <alignment horizontal="center" shrinkToFit="0" vertical="center" wrapText="0"/>
    </xf>
    <xf borderId="0" fillId="0" fontId="8" numFmtId="0" xfId="0" applyAlignment="1" applyFont="1">
      <alignment shrinkToFit="0" vertical="bottom" wrapText="0"/>
    </xf>
    <xf borderId="15" fillId="0" fontId="4" numFmtId="0" xfId="0" applyAlignment="1" applyBorder="1" applyFont="1">
      <alignment horizontal="center" shrinkToFit="0" vertical="center" wrapText="0"/>
    </xf>
    <xf borderId="15" fillId="2" fontId="5" numFmtId="0" xfId="0" applyAlignment="1" applyBorder="1" applyFont="1">
      <alignment horizontal="right" readingOrder="0" shrinkToFit="0" vertical="center" wrapText="0"/>
    </xf>
    <xf borderId="13" fillId="2" fontId="5" numFmtId="4" xfId="0" applyAlignment="1" applyBorder="1" applyFont="1" applyNumberFormat="1">
      <alignment horizontal="right" shrinkToFit="0" vertical="center" wrapText="0"/>
    </xf>
    <xf borderId="0" fillId="0" fontId="2" numFmtId="10" xfId="0" applyAlignment="1" applyFont="1" applyNumberFormat="1">
      <alignment shrinkToFit="0" vertical="bottom" wrapText="0"/>
    </xf>
    <xf borderId="0" fillId="0" fontId="4" numFmtId="0" xfId="0" applyAlignment="1" applyFont="1">
      <alignment horizontal="center" shrinkToFit="0" vertical="center" wrapText="0"/>
    </xf>
    <xf borderId="0" fillId="0" fontId="4" numFmtId="164" xfId="0" applyAlignment="1" applyFont="1" applyNumberForma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2" numFmtId="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4" fillId="0" fontId="1" numFmtId="49" xfId="0" applyAlignment="1" applyBorder="1" applyFont="1" applyNumberFormat="1">
      <alignment horizontal="center" readingOrder="0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0"/>
    </xf>
    <xf borderId="8" fillId="0" fontId="5" numFmtId="0" xfId="0" applyAlignment="1" applyBorder="1" applyFont="1">
      <alignment horizontal="center" shrinkToFit="0" vertical="center" wrapText="0"/>
    </xf>
    <xf borderId="21" fillId="2" fontId="7" numFmtId="0" xfId="0" applyAlignment="1" applyBorder="1" applyFont="1">
      <alignment horizontal="center" shrinkToFit="0" vertical="center" wrapText="1"/>
    </xf>
    <xf borderId="15" fillId="4" fontId="7" numFmtId="0" xfId="0" applyAlignment="1" applyBorder="1" applyFill="1" applyFont="1">
      <alignment horizontal="center" shrinkToFit="0" vertical="center" wrapText="1"/>
    </xf>
    <xf borderId="15" fillId="5" fontId="7" numFmtId="0" xfId="0" applyAlignment="1" applyBorder="1" applyFill="1" applyFont="1">
      <alignment horizontal="center" shrinkToFit="0" vertical="center" wrapText="1"/>
    </xf>
    <xf borderId="15" fillId="6" fontId="7" numFmtId="0" xfId="0" applyAlignment="1" applyBorder="1" applyFill="1" applyFont="1">
      <alignment horizontal="center" shrinkToFit="0" vertical="center" wrapText="1"/>
    </xf>
    <xf borderId="15" fillId="7" fontId="7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22" fillId="0" fontId="3" numFmtId="0" xfId="0" applyBorder="1" applyFont="1"/>
    <xf borderId="13" fillId="4" fontId="7" numFmtId="0" xfId="0" applyAlignment="1" applyBorder="1" applyFont="1">
      <alignment horizontal="center" shrinkToFit="0" vertical="center" wrapText="1"/>
    </xf>
    <xf borderId="13" fillId="5" fontId="7" numFmtId="0" xfId="0" applyAlignment="1" applyBorder="1" applyFont="1">
      <alignment horizontal="center" shrinkToFit="0" vertical="center" wrapText="1"/>
    </xf>
    <xf borderId="13" fillId="6" fontId="7" numFmtId="0" xfId="0" applyAlignment="1" applyBorder="1" applyFont="1">
      <alignment horizontal="center" shrinkToFit="0" vertical="center" wrapText="1"/>
    </xf>
    <xf borderId="13" fillId="7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3" fillId="2" fontId="2" numFmtId="0" xfId="0" applyAlignment="1" applyBorder="1" applyFont="1">
      <alignment horizontal="center" shrinkToFit="0" vertical="center" wrapText="1"/>
    </xf>
    <xf borderId="13" fillId="0" fontId="2" numFmtId="3" xfId="0" applyAlignment="1" applyBorder="1" applyFont="1" applyNumberFormat="1">
      <alignment horizontal="center" shrinkToFit="0" vertical="center" wrapText="1"/>
    </xf>
    <xf borderId="13" fillId="3" fontId="2" numFmtId="0" xfId="0" applyAlignment="1" applyBorder="1" applyFont="1">
      <alignment shrinkToFit="0" vertical="center" wrapText="1"/>
    </xf>
    <xf borderId="13" fillId="0" fontId="2" numFmtId="4" xfId="0" applyAlignment="1" applyBorder="1" applyFont="1" applyNumberForma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13" fillId="3" fontId="2" numFmtId="4" xfId="0" applyAlignment="1" applyBorder="1" applyFont="1" applyNumberFormat="1">
      <alignment horizontal="right" shrinkToFit="0" vertical="center" wrapText="1"/>
    </xf>
    <xf borderId="13" fillId="0" fontId="2" numFmtId="166" xfId="0" applyAlignment="1" applyBorder="1" applyFont="1" applyNumberFormat="1">
      <alignment horizontal="center" shrinkToFit="0" vertical="center" wrapText="1"/>
    </xf>
    <xf borderId="20" fillId="0" fontId="7" numFmtId="166" xfId="0" applyAlignment="1" applyBorder="1" applyFont="1" applyNumberFormat="1">
      <alignment horizontal="center" shrinkToFit="0" vertical="center" wrapText="1"/>
    </xf>
    <xf borderId="20" fillId="0" fontId="2" numFmtId="166" xfId="0" applyAlignment="1" applyBorder="1" applyFont="1" applyNumberFormat="1">
      <alignment horizontal="center" shrinkToFit="0" vertical="center" wrapText="1"/>
    </xf>
    <xf borderId="0" fillId="0" fontId="2" numFmtId="167" xfId="0" applyAlignment="1" applyFont="1" applyNumberFormat="1">
      <alignment shrinkToFit="0" vertical="center" wrapText="1"/>
    </xf>
    <xf borderId="13" fillId="0" fontId="2" numFmtId="0" xfId="0" applyAlignment="1" applyBorder="1" applyFont="1">
      <alignment shrinkToFit="0" vertical="center" wrapText="1"/>
    </xf>
    <xf borderId="13" fillId="0" fontId="2" numFmtId="4" xfId="0" applyAlignment="1" applyBorder="1" applyFont="1" applyNumberFormat="1">
      <alignment horizontal="right" shrinkToFit="0" vertical="center" wrapText="1"/>
    </xf>
    <xf borderId="12" fillId="0" fontId="2" numFmtId="166" xfId="0" applyAlignment="1" applyBorder="1" applyFont="1" applyNumberFormat="1">
      <alignment horizontal="center" shrinkToFit="0" vertical="center" wrapText="1"/>
    </xf>
    <xf borderId="8" fillId="0" fontId="7" numFmtId="166" xfId="0" applyAlignment="1" applyBorder="1" applyFont="1" applyNumberFormat="1">
      <alignment horizontal="center" shrinkToFit="0" vertical="center" wrapText="1"/>
    </xf>
    <xf borderId="8" fillId="0" fontId="2" numFmtId="166" xfId="0" applyAlignment="1" applyBorder="1" applyFont="1" applyNumberFormat="1">
      <alignment horizontal="center" shrinkToFit="0" vertical="center" wrapText="1"/>
    </xf>
    <xf borderId="13" fillId="2" fontId="5" numFmtId="3" xfId="0" applyAlignment="1" applyBorder="1" applyFont="1" applyNumberFormat="1">
      <alignment horizontal="center" shrinkToFit="0" vertical="center" wrapText="1"/>
    </xf>
    <xf borderId="13" fillId="2" fontId="5" numFmtId="0" xfId="0" applyAlignment="1" applyBorder="1" applyFont="1">
      <alignment horizontal="center" shrinkToFit="0" vertical="center" wrapText="1"/>
    </xf>
    <xf borderId="13" fillId="2" fontId="5" numFmtId="4" xfId="0" applyAlignment="1" applyBorder="1" applyFont="1" applyNumberFormat="1">
      <alignment horizontal="right" shrinkToFit="0" vertical="center" wrapText="1"/>
    </xf>
    <xf borderId="0" fillId="0" fontId="8" numFmtId="167" xfId="0" applyAlignment="1" applyFont="1" applyNumberFormat="1">
      <alignment shrinkToFit="0" vertical="center" wrapText="1"/>
    </xf>
    <xf borderId="0" fillId="0" fontId="8" numFmtId="0" xfId="0" applyAlignment="1" applyFont="1">
      <alignment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0"/>
    </xf>
    <xf borderId="15" fillId="0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4" numFmtId="4" xfId="0" applyAlignment="1" applyFont="1" applyNumberFormat="1">
      <alignment shrinkToFit="0" vertical="center" wrapText="1"/>
    </xf>
    <xf borderId="15" fillId="0" fontId="8" numFmtId="0" xfId="0" applyAlignment="1" applyBorder="1" applyFont="1">
      <alignment horizontal="left" shrinkToFit="0" vertical="center" wrapText="0"/>
    </xf>
    <xf borderId="13" fillId="5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right" shrinkToFit="0" vertical="center" wrapText="1"/>
    </xf>
    <xf borderId="0" fillId="0" fontId="4" numFmtId="168" xfId="0" applyAlignment="1" applyFont="1" applyNumberFormat="1">
      <alignment shrinkToFit="0" vertical="center" wrapText="1"/>
    </xf>
    <xf borderId="13" fillId="5" fontId="5" numFmtId="10" xfId="0" applyAlignment="1" applyBorder="1" applyFont="1" applyNumberFormat="1">
      <alignment horizontal="center" shrinkToFit="0" vertical="center" wrapText="1"/>
    </xf>
    <xf borderId="0" fillId="0" fontId="6" numFmtId="10" xfId="0" applyAlignment="1" applyFont="1" applyNumberFormat="1">
      <alignment horizontal="right" shrinkToFit="0" vertical="center" wrapText="1"/>
    </xf>
    <xf borderId="0" fillId="0" fontId="4" numFmtId="2" xfId="0" applyAlignment="1" applyFont="1" applyNumberFormat="1">
      <alignment shrinkToFit="0" vertical="center" wrapText="1"/>
    </xf>
    <xf borderId="0" fillId="0" fontId="4" numFmtId="169" xfId="0" applyAlignment="1" applyFont="1" applyNumberFormat="1">
      <alignment horizontal="center" shrinkToFit="0" vertical="center" wrapText="1"/>
    </xf>
    <xf borderId="13" fillId="5" fontId="5" numFmtId="167" xfId="0" applyAlignment="1" applyBorder="1" applyFont="1" applyNumberFormat="1">
      <alignment horizontal="center" shrinkToFit="0" vertical="center" wrapText="1"/>
    </xf>
    <xf borderId="0" fillId="0" fontId="6" numFmtId="167" xfId="0" applyAlignment="1" applyFont="1" applyNumberFormat="1">
      <alignment horizontal="right" shrinkToFit="0" vertical="center" wrapText="1"/>
    </xf>
    <xf borderId="0" fillId="0" fontId="6" numFmtId="168" xfId="0" applyAlignment="1" applyFont="1" applyNumberFormat="1">
      <alignment shrinkToFit="0" vertical="center" wrapText="1"/>
    </xf>
    <xf borderId="0" fillId="0" fontId="4" numFmtId="170" xfId="0" applyAlignment="1" applyFont="1" applyNumberFormat="1">
      <alignment shrinkToFit="0" vertical="center" wrapText="1"/>
    </xf>
    <xf borderId="0" fillId="0" fontId="11" numFmtId="0" xfId="0" applyAlignment="1" applyFont="1">
      <alignment shrinkToFit="0" vertical="center" wrapText="0"/>
    </xf>
    <xf borderId="21" fillId="2" fontId="5" numFmtId="0" xfId="0" applyAlignment="1" applyBorder="1" applyFont="1">
      <alignment horizontal="center" shrinkToFit="0" vertical="center" wrapText="1"/>
    </xf>
    <xf borderId="23" fillId="2" fontId="5" numFmtId="0" xfId="0" applyAlignment="1" applyBorder="1" applyFont="1">
      <alignment horizontal="center" shrinkToFit="0" vertical="center" wrapText="1"/>
    </xf>
    <xf borderId="15" fillId="2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0"/>
    </xf>
    <xf borderId="24" fillId="2" fontId="5" numFmtId="0" xfId="0" applyAlignment="1" applyBorder="1" applyFont="1">
      <alignment horizontal="center" shrinkToFit="0" vertical="center" wrapText="1"/>
    </xf>
    <xf borderId="21" fillId="3" fontId="5" numFmtId="0" xfId="0" applyAlignment="1" applyBorder="1" applyFont="1">
      <alignment horizontal="center" shrinkToFit="0" textRotation="90" vertical="center" wrapText="1"/>
    </xf>
    <xf borderId="21" fillId="0" fontId="2" numFmtId="0" xfId="0" applyAlignment="1" applyBorder="1" applyFont="1">
      <alignment horizontal="left" shrinkToFit="0" vertical="center" wrapText="1"/>
    </xf>
    <xf borderId="21" fillId="0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left" shrinkToFit="0" vertical="center" wrapText="1"/>
    </xf>
    <xf borderId="21" fillId="3" fontId="2" numFmtId="0" xfId="0" applyAlignment="1" applyBorder="1" applyFont="1">
      <alignment horizontal="center" shrinkToFit="0" vertical="center" wrapText="1"/>
    </xf>
    <xf borderId="21" fillId="0" fontId="2" numFmtId="3" xfId="0" applyAlignment="1" applyBorder="1" applyFont="1" applyNumberFormat="1">
      <alignment horizontal="center" shrinkToFit="0" vertical="center" wrapText="0"/>
    </xf>
    <xf borderId="24" fillId="3" fontId="2" numFmtId="0" xfId="0" applyAlignment="1" applyBorder="1" applyFont="1">
      <alignment horizontal="right" shrinkToFit="0" vertical="center" wrapText="0"/>
    </xf>
    <xf borderId="13" fillId="0" fontId="2" numFmtId="0" xfId="0" applyAlignment="1" applyBorder="1" applyFont="1">
      <alignment horizontal="right" shrinkToFit="0" vertical="center" wrapText="0"/>
    </xf>
    <xf borderId="13" fillId="0" fontId="7" numFmtId="4" xfId="0" applyAlignment="1" applyBorder="1" applyFont="1" applyNumberFormat="1">
      <alignment horizontal="right" shrinkToFit="0" vertical="center" wrapText="0"/>
    </xf>
    <xf borderId="20" fillId="0" fontId="2" numFmtId="0" xfId="0" applyAlignment="1" applyBorder="1" applyFont="1">
      <alignment horizontal="right" shrinkToFit="0" vertical="center" wrapText="0"/>
    </xf>
    <xf borderId="13" fillId="0" fontId="2" numFmtId="4" xfId="0" applyAlignment="1" applyBorder="1" applyFont="1" applyNumberFormat="1">
      <alignment horizontal="right" shrinkToFit="0" vertical="center" wrapText="0"/>
    </xf>
    <xf borderId="13" fillId="3" fontId="5" numFmtId="0" xfId="0" applyAlignment="1" applyBorder="1" applyFont="1">
      <alignment horizontal="center" shrinkToFit="0" textRotation="90" vertical="center" wrapText="1"/>
    </xf>
    <xf borderId="13" fillId="3" fontId="2" numFmtId="0" xfId="0" applyAlignment="1" applyBorder="1" applyFont="1">
      <alignment horizontal="center" shrinkToFit="0" vertical="center" wrapText="1"/>
    </xf>
    <xf borderId="13" fillId="0" fontId="2" numFmtId="3" xfId="0" applyAlignment="1" applyBorder="1" applyFont="1" applyNumberFormat="1">
      <alignment horizontal="center" shrinkToFit="0" vertical="center" wrapText="0"/>
    </xf>
    <xf borderId="25" fillId="2" fontId="5" numFmtId="0" xfId="0" applyAlignment="1" applyBorder="1" applyFont="1">
      <alignment horizontal="right" shrinkToFit="0" vertical="center" wrapText="1"/>
    </xf>
    <xf borderId="26" fillId="0" fontId="3" numFmtId="0" xfId="0" applyBorder="1" applyFont="1"/>
    <xf borderId="27" fillId="0" fontId="3" numFmtId="0" xfId="0" applyBorder="1" applyFont="1"/>
    <xf borderId="13" fillId="2" fontId="5" numFmtId="171" xfId="0" applyAlignment="1" applyBorder="1" applyFont="1" applyNumberFormat="1">
      <alignment horizontal="center" shrinkToFit="0" vertical="center" wrapText="1"/>
    </xf>
    <xf borderId="13" fillId="2" fontId="5" numFmtId="0" xfId="0" applyAlignment="1" applyBorder="1" applyFon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0"/>
    </xf>
    <xf borderId="15" fillId="0" fontId="2" numFmtId="0" xfId="0" applyAlignment="1" applyBorder="1" applyFont="1">
      <alignment horizontal="center" shrinkToFit="0" vertical="center" wrapText="1"/>
    </xf>
    <xf borderId="19" fillId="3" fontId="2" numFmtId="0" xfId="0" applyAlignment="1" applyBorder="1" applyFont="1">
      <alignment horizontal="center" shrinkToFit="0" vertical="center" wrapText="1"/>
    </xf>
    <xf borderId="28" fillId="2" fontId="5" numFmtId="171" xfId="0" applyAlignment="1" applyBorder="1" applyFont="1" applyNumberFormat="1">
      <alignment horizontal="center" shrinkToFit="0" vertical="center" wrapText="1"/>
    </xf>
    <xf borderId="15" fillId="2" fontId="5" numFmtId="0" xfId="0" applyAlignment="1" applyBorder="1" applyFont="1">
      <alignment horizontal="right" shrinkToFit="0" vertical="center" wrapText="1"/>
    </xf>
    <xf borderId="0" fillId="0" fontId="2" numFmtId="0" xfId="0" applyAlignment="1" applyFont="1">
      <alignment horizontal="center" shrinkToFit="0" vertical="center" wrapText="0"/>
    </xf>
    <xf borderId="17" fillId="8" fontId="12" numFmtId="0" xfId="0" applyAlignment="1" applyBorder="1" applyFill="1" applyFont="1">
      <alignment horizontal="center" shrinkToFit="0" vertical="center" wrapText="0"/>
    </xf>
    <xf borderId="17" fillId="8" fontId="13" numFmtId="172" xfId="0" applyAlignment="1" applyBorder="1" applyFont="1" applyNumberFormat="1">
      <alignment horizontal="center" shrinkToFit="0" vertical="center" wrapText="0"/>
    </xf>
    <xf borderId="17" fillId="4" fontId="5" numFmtId="0" xfId="0" applyAlignment="1" applyBorder="1" applyFont="1">
      <alignment horizontal="center" shrinkToFit="0" vertical="center" wrapText="0"/>
    </xf>
    <xf borderId="17" fillId="4" fontId="5" numFmtId="172" xfId="0" applyAlignment="1" applyBorder="1" applyFont="1" applyNumberForma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0" fillId="0" fontId="8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bottom" wrapText="0"/>
    </xf>
    <xf borderId="0" fillId="0" fontId="8" numFmtId="0" xfId="0" applyAlignment="1" applyFont="1">
      <alignment horizontal="left" shrinkToFit="0" vertical="bottom" wrapText="0"/>
    </xf>
    <xf borderId="29" fillId="3" fontId="5" numFmtId="0" xfId="0" applyAlignment="1" applyBorder="1" applyFont="1">
      <alignment horizontal="left" shrinkToFit="0" vertical="top" wrapText="1"/>
    </xf>
    <xf borderId="30" fillId="0" fontId="3" numFmtId="0" xfId="0" applyBorder="1" applyFont="1"/>
    <xf borderId="17" fillId="3" fontId="5" numFmtId="0" xfId="0" applyAlignment="1" applyBorder="1" applyFont="1">
      <alignment horizontal="left" shrinkToFit="0" vertical="top" wrapText="1"/>
    </xf>
    <xf borderId="19" fillId="3" fontId="5" numFmtId="0" xfId="0" applyAlignment="1" applyBorder="1" applyFont="1">
      <alignment horizontal="center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bottom" wrapText="0"/>
    </xf>
    <xf borderId="13" fillId="0" fontId="8" numFmtId="0" xfId="0" applyAlignment="1" applyBorder="1" applyFont="1">
      <alignment horizontal="center" shrinkToFit="0" vertical="bottom" wrapText="0"/>
    </xf>
    <xf borderId="15" fillId="3" fontId="5" numFmtId="0" xfId="0" applyAlignment="1" applyBorder="1" applyFont="1">
      <alignment horizontal="center" shrinkToFit="0" vertical="bottom" wrapText="0"/>
    </xf>
    <xf borderId="13" fillId="3" fontId="5" numFmtId="0" xfId="0" applyAlignment="1" applyBorder="1" applyFont="1">
      <alignment horizontal="center" shrinkToFit="0" vertical="bottom" wrapText="0"/>
    </xf>
    <xf borderId="15" fillId="0" fontId="5" numFmtId="0" xfId="0" applyAlignment="1" applyBorder="1" applyFont="1">
      <alignment shrinkToFit="0" vertical="center" wrapText="1"/>
    </xf>
    <xf borderId="13" fillId="0" fontId="5" numFmtId="0" xfId="0" applyAlignment="1" applyBorder="1" applyFont="1">
      <alignment horizontal="center" shrinkToFit="0" vertical="center" wrapText="0"/>
    </xf>
    <xf borderId="15" fillId="0" fontId="5" numFmtId="0" xfId="0" applyAlignment="1" applyBorder="1" applyFont="1">
      <alignment horizontal="left" shrinkToFit="0" vertical="center" wrapText="1"/>
    </xf>
    <xf borderId="13" fillId="3" fontId="5" numFmtId="1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shrinkToFit="0" vertical="center" wrapText="0"/>
    </xf>
    <xf borderId="31" fillId="3" fontId="5" numFmtId="0" xfId="0" applyAlignment="1" applyBorder="1" applyFont="1">
      <alignment horizontal="center" shrinkToFit="0" vertical="center" wrapText="1"/>
    </xf>
    <xf borderId="15" fillId="3" fontId="5" numFmtId="0" xfId="0" applyAlignment="1" applyBorder="1" applyFont="1">
      <alignment horizontal="center" shrinkToFit="0" vertical="center" wrapText="1"/>
    </xf>
    <xf borderId="21" fillId="3" fontId="5" numFmtId="0" xfId="0" applyAlignment="1" applyBorder="1" applyFont="1">
      <alignment horizontal="center" shrinkToFit="0" vertical="center" wrapText="1"/>
    </xf>
    <xf borderId="32" fillId="0" fontId="3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0"/>
    </xf>
    <xf borderId="6" fillId="0" fontId="8" numFmtId="0" xfId="0" applyAlignment="1" applyBorder="1" applyFont="1">
      <alignment horizontal="left" shrinkToFit="0" vertical="bottom" wrapText="0"/>
    </xf>
    <xf borderId="4" fillId="0" fontId="2" numFmtId="0" xfId="0" applyAlignment="1" applyBorder="1" applyFont="1">
      <alignment shrinkToFit="0" vertical="center" wrapText="0"/>
    </xf>
    <xf borderId="22" fillId="0" fontId="2" numFmtId="0" xfId="0" applyAlignment="1" applyBorder="1" applyFont="1">
      <alignment shrinkToFit="0" vertical="center" wrapText="0"/>
    </xf>
    <xf borderId="4" fillId="0" fontId="3" numFmtId="0" xfId="0" applyBorder="1" applyFont="1"/>
    <xf borderId="6" fillId="0" fontId="3" numFmtId="0" xfId="0" applyBorder="1" applyFont="1"/>
    <xf borderId="10" fillId="3" fontId="5" numFmtId="0" xfId="0" applyAlignment="1" applyBorder="1" applyFont="1">
      <alignment horizontal="right" shrinkToFit="0" vertical="bottom" wrapText="0"/>
    </xf>
    <xf borderId="33" fillId="0" fontId="3" numFmtId="0" xfId="0" applyBorder="1" applyFont="1"/>
    <xf borderId="6" fillId="0" fontId="5" numFmtId="0" xfId="0" applyAlignment="1" applyBorder="1" applyFont="1">
      <alignment horizontal="right" shrinkToFit="0" vertical="bottom" wrapText="0"/>
    </xf>
    <xf borderId="12" fillId="0" fontId="5" numFmtId="0" xfId="0" applyAlignment="1" applyBorder="1" applyFont="1">
      <alignment horizontal="left" shrinkToFit="0" vertical="bottom" wrapText="0"/>
    </xf>
    <xf borderId="10" fillId="3" fontId="4" numFmtId="0" xfId="0" applyAlignment="1" applyBorder="1" applyFont="1">
      <alignment horizontal="right" shrinkToFit="0" vertical="center" wrapText="0"/>
    </xf>
    <xf borderId="28" fillId="3" fontId="5" numFmtId="0" xfId="0" applyAlignment="1" applyBorder="1" applyFont="1">
      <alignment horizontal="left" shrinkToFit="0" vertical="center" wrapText="0"/>
    </xf>
    <xf borderId="15" fillId="0" fontId="8" numFmtId="0" xfId="0" applyAlignment="1" applyBorder="1" applyFont="1">
      <alignment shrinkToFit="0" vertical="center" wrapText="0"/>
    </xf>
    <xf borderId="13" fillId="0" fontId="8" numFmtId="0" xfId="0" applyAlignment="1" applyBorder="1" applyFont="1">
      <alignment shrinkToFit="0" vertical="center" wrapText="0"/>
    </xf>
    <xf borderId="0" fillId="0" fontId="4" numFmtId="0" xfId="0" applyAlignment="1" applyFont="1">
      <alignment horizontal="left" shrinkToFit="0" vertical="bottom" wrapText="0"/>
    </xf>
    <xf borderId="0" fillId="0" fontId="1" numFmtId="0" xfId="0" applyAlignment="1" applyFont="1">
      <alignment shrinkToFit="0" vertical="center" wrapText="1"/>
    </xf>
    <xf borderId="6" fillId="0" fontId="2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bottom" wrapText="0"/>
    </xf>
    <xf borderId="13" fillId="9" fontId="14" numFmtId="0" xfId="0" applyAlignment="1" applyBorder="1" applyFill="1" applyFont="1">
      <alignment horizontal="left" shrinkToFit="0" vertical="center" wrapText="1"/>
    </xf>
    <xf borderId="13" fillId="9" fontId="15" numFmtId="0" xfId="0" applyAlignment="1" applyBorder="1" applyFont="1">
      <alignment horizontal="center" shrinkToFit="0" vertical="center" wrapText="1"/>
    </xf>
    <xf borderId="13" fillId="9" fontId="14" numFmtId="165" xfId="0" applyAlignment="1" applyBorder="1" applyFont="1" applyNumberFormat="1">
      <alignment horizontal="left" shrinkToFit="0" vertical="center" wrapText="0"/>
    </xf>
    <xf borderId="13" fillId="9" fontId="14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shrinkToFit="0" vertical="center" wrapText="1"/>
    </xf>
    <xf borderId="13" fillId="0" fontId="15" numFmtId="0" xfId="0" applyAlignment="1" applyBorder="1" applyFont="1">
      <alignment horizontal="center" shrinkToFit="0" vertical="center" wrapText="1"/>
    </xf>
    <xf borderId="13" fillId="3" fontId="2" numFmtId="173" xfId="0" applyAlignment="1" applyBorder="1" applyFont="1" applyNumberFormat="1">
      <alignment shrinkToFit="0" vertical="center" wrapText="0"/>
    </xf>
    <xf borderId="13" fillId="3" fontId="8" numFmtId="3" xfId="0" applyAlignment="1" applyBorder="1" applyFont="1" applyNumberFormat="1">
      <alignment horizontal="center" shrinkToFit="0" vertical="center" wrapText="1"/>
    </xf>
    <xf borderId="13" fillId="3" fontId="8" numFmtId="4" xfId="0" applyAlignment="1" applyBorder="1" applyFont="1" applyNumberFormat="1">
      <alignment horizontal="right" shrinkToFit="0" vertical="center" wrapText="0"/>
    </xf>
    <xf borderId="0" fillId="0" fontId="2" numFmtId="173" xfId="0" applyAlignment="1" applyFont="1" applyNumberFormat="1">
      <alignment horizontal="center" shrinkToFit="0" vertical="center" wrapText="0"/>
    </xf>
    <xf borderId="0" fillId="0" fontId="2" numFmtId="173" xfId="0" applyAlignment="1" applyFont="1" applyNumberFormat="1">
      <alignment shrinkToFit="0" vertical="bottom" wrapText="0"/>
    </xf>
    <xf borderId="17" fillId="3" fontId="2" numFmtId="173" xfId="0" applyAlignment="1" applyBorder="1" applyFont="1" applyNumberFormat="1">
      <alignment shrinkToFit="0" vertical="bottom" wrapText="0"/>
    </xf>
    <xf borderId="0" fillId="0" fontId="4" numFmtId="173" xfId="0" applyAlignment="1" applyFont="1" applyNumberFormat="1">
      <alignment shrinkToFit="0" vertical="bottom" wrapText="0"/>
    </xf>
    <xf borderId="1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0"/>
    </xf>
    <xf borderId="6" fillId="0" fontId="7" numFmtId="0" xfId="0" applyAlignment="1" applyBorder="1" applyFont="1">
      <alignment horizontal="center" shrinkToFit="0" vertical="center" wrapText="0"/>
    </xf>
    <xf borderId="13" fillId="2" fontId="7" numFmtId="1" xfId="0" applyAlignment="1" applyBorder="1" applyFont="1" applyNumberFormat="1">
      <alignment horizontal="center" shrinkToFit="0" vertical="center" wrapText="1"/>
    </xf>
    <xf borderId="21" fillId="0" fontId="7" numFmtId="0" xfId="0" applyAlignment="1" applyBorder="1" applyFont="1">
      <alignment horizontal="center" shrinkToFit="0" textRotation="90" vertical="center" wrapText="1"/>
    </xf>
    <xf borderId="13" fillId="3" fontId="2" numFmtId="1" xfId="0" applyAlignment="1" applyBorder="1" applyFont="1" applyNumberForma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0"/>
    </xf>
    <xf borderId="13" fillId="0" fontId="2" numFmtId="0" xfId="0" applyAlignment="1" applyBorder="1" applyFont="1">
      <alignment horizontal="left" shrinkToFit="0" vertical="center" wrapText="0"/>
    </xf>
    <xf borderId="21" fillId="3" fontId="7" numFmtId="0" xfId="0" applyAlignment="1" applyBorder="1" applyFont="1">
      <alignment horizontal="center" shrinkToFit="0" textRotation="90" vertical="center" wrapText="1"/>
    </xf>
    <xf borderId="21" fillId="3" fontId="2" numFmtId="0" xfId="0" applyAlignment="1" applyBorder="1" applyFont="1">
      <alignment horizontal="left" shrinkToFit="0" vertical="center" wrapText="1"/>
    </xf>
    <xf borderId="21" fillId="3" fontId="2" numFmtId="1" xfId="0" applyAlignment="1" applyBorder="1" applyFont="1" applyNumberFormat="1">
      <alignment horizontal="center" shrinkToFit="0" vertical="center" wrapText="1"/>
    </xf>
    <xf borderId="34" fillId="3" fontId="2" numFmtId="0" xfId="0" applyAlignment="1" applyBorder="1" applyFont="1">
      <alignment shrinkToFit="0" vertical="center" wrapText="1"/>
    </xf>
    <xf borderId="13" fillId="3" fontId="2" numFmtId="0" xfId="0" applyAlignment="1" applyBorder="1" applyFont="1">
      <alignment horizontal="center" shrinkToFit="0" vertical="center" wrapText="0"/>
    </xf>
    <xf borderId="34" fillId="3" fontId="2" numFmtId="4" xfId="0" applyAlignment="1" applyBorder="1" applyFont="1" applyNumberFormat="1">
      <alignment horizontal="right" shrinkToFit="0" vertical="center" wrapText="0"/>
    </xf>
    <xf borderId="34" fillId="3" fontId="2" numFmtId="0" xfId="0" applyAlignment="1" applyBorder="1" applyFon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0" fillId="0" fontId="2" numFmtId="4" xfId="0" applyAlignment="1" applyFont="1" applyNumberFormat="1">
      <alignment shrinkToFit="0" vertical="center" wrapText="0"/>
    </xf>
    <xf borderId="1" fillId="3" fontId="7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left" shrinkToFit="0" vertical="center" wrapText="1"/>
    </xf>
    <xf borderId="13" fillId="3" fontId="2" numFmtId="1" xfId="0" applyAlignment="1" applyBorder="1" applyFont="1" applyNumberFormat="1">
      <alignment horizontal="left" shrinkToFit="0" vertical="center" wrapText="1"/>
    </xf>
    <xf borderId="8" fillId="0" fontId="2" numFmtId="4" xfId="0" applyAlignment="1" applyBorder="1" applyFont="1" applyNumberFormat="1">
      <alignment horizontal="right" shrinkToFit="0" vertical="center" wrapText="0"/>
    </xf>
    <xf borderId="0" fillId="0" fontId="2" numFmtId="1" xfId="0" applyAlignment="1" applyFont="1" applyNumberFormat="1">
      <alignment horizontal="center" shrinkToFit="0" vertical="center" wrapText="0"/>
    </xf>
    <xf borderId="0" fillId="0" fontId="2" numFmtId="4" xfId="0" applyAlignment="1" applyFont="1" applyNumberFormat="1">
      <alignment horizontal="center" shrinkToFit="0" vertical="center" wrapText="0"/>
    </xf>
    <xf borderId="0" fillId="0" fontId="2" numFmtId="164" xfId="0" applyAlignment="1" applyFont="1" applyNumberFormat="1">
      <alignment shrinkToFit="0" vertical="bottom" wrapText="0"/>
    </xf>
    <xf borderId="0" fillId="0" fontId="2" numFmtId="4" xfId="0" applyAlignment="1" applyFont="1" applyNumberFormat="1">
      <alignment horizontal="left" shrinkToFit="0" vertical="center" wrapText="0"/>
    </xf>
    <xf borderId="4" fillId="0" fontId="1" numFmtId="0" xfId="0" applyAlignment="1" applyBorder="1" applyFont="1">
      <alignment horizontal="center" shrinkToFit="0" vertical="center" wrapText="0"/>
    </xf>
    <xf borderId="6" fillId="0" fontId="1" numFmtId="0" xfId="0" applyAlignment="1" applyBorder="1" applyFont="1">
      <alignment horizontal="center" shrinkToFit="0" vertical="center" wrapText="0"/>
    </xf>
    <xf borderId="13" fillId="2" fontId="5" numFmtId="1" xfId="0" applyAlignment="1" applyBorder="1" applyFont="1" applyNumberFormat="1">
      <alignment horizontal="center" shrinkToFit="0" vertical="center" wrapText="1"/>
    </xf>
    <xf borderId="17" fillId="3" fontId="8" numFmtId="0" xfId="0" applyAlignment="1" applyBorder="1" applyFont="1">
      <alignment horizontal="left" shrinkToFit="0" vertical="center" wrapText="0"/>
    </xf>
    <xf borderId="21" fillId="0" fontId="5" numFmtId="0" xfId="0" applyAlignment="1" applyBorder="1" applyFont="1">
      <alignment horizontal="center" shrinkToFit="0" textRotation="90" vertical="center" wrapText="1"/>
    </xf>
    <xf borderId="13" fillId="0" fontId="8" numFmtId="0" xfId="0" applyAlignment="1" applyBorder="1" applyFont="1">
      <alignment horizontal="left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3" fillId="0" fontId="8" numFmtId="1" xfId="0" applyAlignment="1" applyBorder="1" applyFont="1" applyNumberFormat="1">
      <alignment horizontal="center" shrinkToFit="0" vertical="center" wrapText="0"/>
    </xf>
    <xf borderId="13" fillId="3" fontId="8" numFmtId="1" xfId="0" applyAlignment="1" applyBorder="1" applyFont="1" applyNumberForma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0"/>
    </xf>
    <xf borderId="17" fillId="3" fontId="2" numFmtId="0" xfId="0" applyAlignment="1" applyBorder="1" applyFont="1">
      <alignment horizontal="left" shrinkToFit="0" vertical="center" wrapText="0"/>
    </xf>
    <xf borderId="13" fillId="2" fontId="5" numFmtId="1" xfId="0" applyAlignment="1" applyBorder="1" applyFont="1" applyNumberFormat="1">
      <alignment horizontal="center" shrinkToFit="0" vertical="center" wrapText="0"/>
    </xf>
    <xf borderId="13" fillId="3" fontId="8" numFmtId="0" xfId="0" applyAlignment="1" applyBorder="1" applyFont="1">
      <alignment horizontal="left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0" fillId="0" fontId="4" numFmtId="1" xfId="0" applyAlignment="1" applyFont="1" applyNumberFormat="1">
      <alignment horizontal="center" shrinkToFit="0" vertical="center" wrapText="0"/>
    </xf>
    <xf borderId="0" fillId="3" fontId="2" numFmtId="0" xfId="0" applyAlignment="1" applyFont="1">
      <alignment shrinkToFit="0" vertical="center" wrapText="0"/>
    </xf>
    <xf borderId="17" fillId="3" fontId="2" numFmtId="0" xfId="0" applyAlignment="1" applyBorder="1" applyFont="1">
      <alignment shrinkToFit="0" vertical="center" wrapText="0"/>
    </xf>
    <xf borderId="6" fillId="0" fontId="5" numFmtId="0" xfId="0" applyAlignment="1" applyBorder="1" applyFont="1">
      <alignment horizontal="center" shrinkToFit="0" vertical="center" wrapText="0"/>
    </xf>
    <xf borderId="13" fillId="0" fontId="16" numFmtId="0" xfId="0" applyAlignment="1" applyBorder="1" applyFont="1">
      <alignment horizontal="center" shrinkToFit="0" vertical="center" wrapText="1"/>
    </xf>
    <xf borderId="13" fillId="0" fontId="6" numFmtId="4" xfId="0" applyAlignment="1" applyBorder="1" applyFont="1" applyNumberFormat="1">
      <alignment horizontal="right" shrinkToFit="0" vertical="center" wrapText="1"/>
    </xf>
    <xf borderId="17" fillId="3" fontId="2" numFmtId="4" xfId="0" applyAlignment="1" applyBorder="1" applyFont="1" applyNumberFormat="1">
      <alignment horizontal="left" shrinkToFit="0" vertical="center" wrapText="0"/>
    </xf>
    <xf borderId="25" fillId="2" fontId="7" numFmtId="0" xfId="0" applyAlignment="1" applyBorder="1" applyFont="1">
      <alignment horizontal="center" shrinkToFit="0" vertical="center" wrapText="1"/>
    </xf>
    <xf borderId="13" fillId="2" fontId="7" numFmtId="4" xfId="0" applyAlignment="1" applyBorder="1" applyFont="1" applyNumberFormat="1">
      <alignment horizontal="right" shrinkToFit="0" vertical="center" wrapText="1"/>
    </xf>
    <xf borderId="13" fillId="2" fontId="7" numFmtId="174" xfId="0" applyAlignment="1" applyBorder="1" applyFont="1" applyNumberFormat="1">
      <alignment horizontal="center" shrinkToFit="0" vertical="center" wrapText="1"/>
    </xf>
    <xf borderId="15" fillId="2" fontId="5" numFmtId="174" xfId="0" applyAlignment="1" applyBorder="1" applyFont="1" applyNumberFormat="1">
      <alignment horizontal="right" shrinkToFit="0" vertical="center" wrapText="1"/>
    </xf>
    <xf borderId="15" fillId="0" fontId="2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left" shrinkToFit="0" vertical="center" wrapText="0"/>
    </xf>
    <xf borderId="24" fillId="2" fontId="5" numFmtId="4" xfId="0" applyAlignment="1" applyBorder="1" applyFont="1" applyNumberFormat="1">
      <alignment horizontal="center" shrinkToFit="0" vertical="center" wrapText="0"/>
    </xf>
    <xf borderId="0" fillId="0" fontId="2" numFmtId="167" xfId="0" applyAlignment="1" applyFont="1" applyNumberFormat="1">
      <alignment horizontal="center" shrinkToFit="0" vertical="center" wrapText="0"/>
    </xf>
    <xf borderId="0" fillId="3" fontId="6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29" fillId="3" fontId="6" numFmtId="0" xfId="0" applyAlignment="1" applyBorder="1" applyFont="1">
      <alignment horizontal="center" shrinkToFit="0" vertical="center" wrapText="1"/>
    </xf>
    <xf borderId="29" fillId="3" fontId="6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29" fillId="3" fontId="4" numFmtId="0" xfId="0" applyAlignment="1" applyBorder="1" applyFont="1">
      <alignment horizontal="center" shrinkToFit="0" vertical="bottom" wrapText="0"/>
    </xf>
    <xf borderId="17" fillId="3" fontId="8" numFmtId="0" xfId="0" applyAlignment="1" applyBorder="1" applyFont="1">
      <alignment shrinkToFit="0" vertical="bottom" wrapText="0"/>
    </xf>
    <xf borderId="29" fillId="3" fontId="4" numFmtId="0" xfId="0" applyAlignment="1" applyBorder="1" applyFont="1">
      <alignment horizontal="left" shrinkToFit="0" vertical="center" wrapText="1"/>
    </xf>
    <xf borderId="29" fillId="3" fontId="4" numFmtId="0" xfId="0" applyAlignment="1" applyBorder="1" applyFont="1">
      <alignment horizontal="left" shrinkToFit="0" vertical="center" wrapText="0"/>
    </xf>
    <xf borderId="0" fillId="0" fontId="8" numFmtId="0" xfId="0" applyAlignment="1" applyFont="1">
      <alignment shrinkToFit="0" vertical="bottom" wrapText="1"/>
    </xf>
    <xf borderId="29" fillId="3" fontId="4" numFmtId="0" xfId="0" applyAlignment="1" applyBorder="1" applyFont="1">
      <alignment horizontal="center" shrinkToFit="0" vertical="center" wrapText="1"/>
    </xf>
    <xf borderId="17" fillId="3" fontId="4" numFmtId="0" xfId="0" applyAlignment="1" applyBorder="1" applyFont="1">
      <alignment shrinkToFit="0" vertical="bottom" wrapText="0"/>
    </xf>
    <xf borderId="15" fillId="3" fontId="18" numFmtId="0" xfId="0" applyAlignment="1" applyBorder="1" applyFont="1">
      <alignment horizontal="center" shrinkToFit="0" vertical="bottom" wrapText="0"/>
    </xf>
    <xf borderId="13" fillId="3" fontId="18" numFmtId="0" xfId="0" applyAlignment="1" applyBorder="1" applyFont="1">
      <alignment horizontal="center" shrinkToFit="0" vertical="bottom" wrapText="0"/>
    </xf>
    <xf borderId="17" fillId="3" fontId="6" numFmtId="0" xfId="0" applyAlignment="1" applyBorder="1" applyFont="1">
      <alignment horizontal="center" shrinkToFit="0" vertical="bottom" wrapText="0"/>
    </xf>
    <xf borderId="29" fillId="3" fontId="4" numFmtId="0" xfId="0" applyAlignment="1" applyBorder="1" applyFont="1">
      <alignment horizontal="center" shrinkToFit="0" vertical="center" wrapText="0"/>
    </xf>
    <xf borderId="15" fillId="3" fontId="18" numFmtId="0" xfId="0" applyAlignment="1" applyBorder="1" applyFont="1">
      <alignment horizontal="center" shrinkToFit="0" vertical="center" wrapText="0"/>
    </xf>
    <xf borderId="17" fillId="3" fontId="18" numFmtId="0" xfId="0" applyAlignment="1" applyBorder="1" applyFont="1">
      <alignment shrinkToFit="0" vertical="center" wrapText="0"/>
    </xf>
    <xf borderId="15" fillId="2" fontId="18" numFmtId="0" xfId="0" applyAlignment="1" applyBorder="1" applyFont="1">
      <alignment horizontal="center" shrinkToFit="0" vertical="bottom" wrapText="0"/>
    </xf>
    <xf borderId="13" fillId="2" fontId="18" numFmtId="0" xfId="0" applyAlignment="1" applyBorder="1" applyFont="1">
      <alignment horizontal="center" shrinkToFit="0" vertical="center" wrapText="0"/>
    </xf>
    <xf borderId="13" fillId="2" fontId="18" numFmtId="0" xfId="0" applyAlignment="1" applyBorder="1" applyFont="1">
      <alignment shrinkToFit="0" vertical="bottom" wrapText="0"/>
    </xf>
    <xf borderId="13" fillId="2" fontId="18" numFmtId="0" xfId="0" applyAlignment="1" applyBorder="1" applyFont="1">
      <alignment horizontal="center" shrinkToFit="0" vertical="bottom" wrapText="0"/>
    </xf>
    <xf borderId="21" fillId="3" fontId="18" numFmtId="0" xfId="0" applyAlignment="1" applyBorder="1" applyFont="1">
      <alignment horizontal="center" shrinkToFit="0" vertical="center" wrapText="0"/>
    </xf>
    <xf borderId="13" fillId="3" fontId="18" numFmtId="0" xfId="0" applyAlignment="1" applyBorder="1" applyFont="1">
      <alignment shrinkToFit="0" vertical="bottom" wrapText="0"/>
    </xf>
    <xf borderId="13" fillId="3" fontId="18" numFmtId="9" xfId="0" applyAlignment="1" applyBorder="1" applyFont="1" applyNumberFormat="1">
      <alignment horizontal="center" shrinkToFit="0" vertical="bottom" wrapText="0"/>
    </xf>
    <xf borderId="15" fillId="2" fontId="18" numFmtId="0" xfId="0" applyAlignment="1" applyBorder="1" applyFont="1">
      <alignment horizontal="right" shrinkToFit="0" vertical="bottom" wrapText="0"/>
    </xf>
    <xf borderId="15" fillId="2" fontId="18" numFmtId="0" xfId="0" applyAlignment="1" applyBorder="1" applyFont="1">
      <alignment horizontal="right" shrinkToFit="0" vertical="center" wrapText="0"/>
    </xf>
    <xf borderId="13" fillId="2" fontId="18" numFmtId="2" xfId="0" applyAlignment="1" applyBorder="1" applyFont="1" applyNumberFormat="1">
      <alignment horizontal="center" shrinkToFit="0" vertical="bottom" wrapText="0"/>
    </xf>
    <xf borderId="13" fillId="3" fontId="18" numFmtId="0" xfId="0" applyAlignment="1" applyBorder="1" applyFont="1">
      <alignment horizontal="center" shrinkToFit="0" vertical="center" wrapText="0"/>
    </xf>
    <xf borderId="13" fillId="3" fontId="18" numFmtId="0" xfId="0" applyAlignment="1" applyBorder="1" applyFont="1">
      <alignment shrinkToFit="0" vertical="center" wrapText="0"/>
    </xf>
    <xf borderId="15" fillId="2" fontId="18" numFmtId="0" xfId="0" applyAlignment="1" applyBorder="1" applyFont="1">
      <alignment horizontal="left" shrinkToFit="0" vertical="bottom" wrapText="0"/>
    </xf>
    <xf borderId="15" fillId="2" fontId="6" numFmtId="0" xfId="0" applyAlignment="1" applyBorder="1" applyFont="1">
      <alignment horizontal="center" shrinkToFit="0" vertical="center" wrapText="0"/>
    </xf>
    <xf borderId="28" fillId="2" fontId="6" numFmtId="0" xfId="0" applyAlignment="1" applyBorder="1" applyFont="1">
      <alignment shrinkToFit="0" vertical="center" wrapText="0"/>
    </xf>
    <xf borderId="34" fillId="2" fontId="6" numFmtId="0" xfId="0" applyAlignment="1" applyBorder="1" applyFont="1">
      <alignment horizontal="center" shrinkToFit="0" vertical="center" wrapText="0"/>
    </xf>
    <xf borderId="34" fillId="2" fontId="6" numFmtId="0" xfId="0" applyAlignment="1" applyBorder="1" applyFont="1">
      <alignment horizontal="left" shrinkToFit="0" vertical="center" wrapText="0"/>
    </xf>
    <xf borderId="34" fillId="2" fontId="6" numFmtId="0" xfId="0" applyAlignment="1" applyBorder="1" applyFont="1">
      <alignment horizontal="center" readingOrder="0" shrinkToFit="0" vertical="center" wrapText="1"/>
    </xf>
    <xf borderId="34" fillId="2" fontId="6" numFmtId="0" xfId="0" applyAlignment="1" applyBorder="1" applyFont="1">
      <alignment horizontal="center"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horizontal="center" shrinkToFit="0" textRotation="90" vertical="center" wrapText="0"/>
    </xf>
    <xf borderId="35" fillId="3" fontId="4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center" shrinkToFit="0" vertical="center" wrapText="0"/>
    </xf>
    <xf borderId="8" fillId="0" fontId="4" numFmtId="0" xfId="0" applyAlignment="1" applyBorder="1" applyFont="1">
      <alignment horizontal="left" shrinkToFit="0" vertical="center" wrapText="1"/>
    </xf>
    <xf borderId="34" fillId="3" fontId="4" numFmtId="0" xfId="0" applyAlignment="1" applyBorder="1" applyFont="1">
      <alignment horizontal="center" shrinkToFit="0" vertical="center" wrapText="0"/>
    </xf>
    <xf borderId="34" fillId="3" fontId="4" numFmtId="0" xfId="0" applyAlignment="1" applyBorder="1" applyFont="1">
      <alignment horizontal="left" shrinkToFit="0" vertical="center" wrapText="1"/>
    </xf>
    <xf borderId="28" fillId="3" fontId="4" numFmtId="3" xfId="0" applyAlignment="1" applyBorder="1" applyFont="1" applyNumberFormat="1">
      <alignment horizontal="center" shrinkToFit="0" vertical="center" wrapText="0"/>
    </xf>
    <xf borderId="34" fillId="3" fontId="4" numFmtId="3" xfId="0" applyAlignment="1" applyBorder="1" applyFont="1" applyNumberFormat="1">
      <alignment horizontal="center" shrinkToFit="0" vertical="center" wrapText="0"/>
    </xf>
    <xf borderId="24" fillId="2" fontId="6" numFmtId="3" xfId="0" applyAlignment="1" applyBorder="1" applyFont="1" applyNumberFormat="1">
      <alignment horizontal="center" shrinkToFit="0" vertical="center" wrapText="0"/>
    </xf>
    <xf borderId="24" fillId="3" fontId="4" numFmtId="3" xfId="0" applyAlignment="1" applyBorder="1" applyFont="1" applyNumberFormat="1">
      <alignment horizontal="center" shrinkToFit="0" vertical="center" wrapText="0"/>
    </xf>
    <xf borderId="24" fillId="3" fontId="6" numFmtId="3" xfId="0" applyAlignment="1" applyBorder="1" applyFont="1" applyNumberFormat="1">
      <alignment horizontal="center" shrinkToFit="0" vertical="center" wrapText="0"/>
    </xf>
    <xf borderId="36" fillId="0" fontId="3" numFmtId="0" xfId="0" applyBorder="1" applyFont="1"/>
    <xf borderId="13" fillId="3" fontId="4" numFmtId="3" xfId="0" applyAlignment="1" applyBorder="1" applyFont="1" applyNumberFormat="1">
      <alignment horizontal="center" shrinkToFit="0" vertical="center" wrapText="0"/>
    </xf>
    <xf borderId="37" fillId="0" fontId="3" numFmtId="0" xfId="0" applyBorder="1" applyFont="1"/>
    <xf borderId="34" fillId="3" fontId="4" numFmtId="0" xfId="0" applyAlignment="1" applyBorder="1" applyFont="1">
      <alignment horizontal="center" shrinkToFit="0" vertical="center" wrapText="1"/>
    </xf>
    <xf borderId="34" fillId="2" fontId="6" numFmtId="3" xfId="0" applyAlignment="1" applyBorder="1" applyFont="1" applyNumberFormat="1">
      <alignment horizontal="center" shrinkToFit="0" vertical="center" wrapText="0"/>
    </xf>
    <xf borderId="12" fillId="0" fontId="4" numFmtId="3" xfId="0" applyAlignment="1" applyBorder="1" applyFont="1" applyNumberFormat="1">
      <alignment horizontal="center" shrinkToFit="0" vertical="center" wrapText="0"/>
    </xf>
    <xf borderId="8" fillId="0" fontId="4" numFmtId="3" xfId="0" applyAlignment="1" applyBorder="1" applyFont="1" applyNumberFormat="1">
      <alignment horizontal="center" shrinkToFit="0" vertical="center" wrapText="0"/>
    </xf>
    <xf borderId="0" fillId="0" fontId="6" numFmtId="0" xfId="0" applyAlignment="1" applyFont="1">
      <alignment horizontal="left" shrinkToFit="0" vertical="center" wrapText="0"/>
    </xf>
    <xf borderId="21" fillId="3" fontId="4" numFmtId="0" xfId="0" applyAlignment="1" applyBorder="1" applyFont="1">
      <alignment horizontal="left" shrinkToFit="0" vertical="center" wrapText="1"/>
    </xf>
    <xf borderId="12" fillId="0" fontId="4" numFmtId="3" xfId="0" applyAlignment="1" applyBorder="1" applyFont="1" applyNumberFormat="1">
      <alignment horizontal="center" shrinkToFit="0" vertical="center" wrapText="1"/>
    </xf>
    <xf borderId="8" fillId="0" fontId="4" numFmtId="3" xfId="0" applyAlignment="1" applyBorder="1" applyFont="1" applyNumberForma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38" fillId="2" fontId="4" numFmtId="0" xfId="0" applyAlignment="1" applyBorder="1" applyFont="1">
      <alignment shrinkToFit="0" vertical="center" wrapText="0"/>
    </xf>
    <xf borderId="39" fillId="2" fontId="4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textRotation="90" vertical="center" wrapText="0"/>
    </xf>
    <xf borderId="40" fillId="3" fontId="4" numFmtId="0" xfId="0" applyAlignment="1" applyBorder="1" applyFont="1">
      <alignment horizontal="left" shrinkToFit="0" vertical="center" wrapText="1"/>
    </xf>
    <xf borderId="34" fillId="3" fontId="6" numFmtId="0" xfId="0" applyAlignment="1" applyBorder="1" applyFont="1">
      <alignment horizontal="left" shrinkToFit="0" vertical="center" wrapText="1"/>
    </xf>
    <xf borderId="34" fillId="3" fontId="4" numFmtId="0" xfId="0" applyAlignment="1" applyBorder="1" applyFont="1">
      <alignment shrinkToFit="0" vertical="center" wrapText="0"/>
    </xf>
    <xf borderId="28" fillId="3" fontId="4" numFmtId="3" xfId="0" applyAlignment="1" applyBorder="1" applyFont="1" applyNumberFormat="1">
      <alignment shrinkToFit="0" vertical="center" wrapText="0"/>
    </xf>
    <xf borderId="34" fillId="3" fontId="4" numFmtId="3" xfId="0" applyAlignment="1" applyBorder="1" applyFont="1" applyNumberFormat="1">
      <alignment shrinkToFit="0" vertical="center" wrapText="0"/>
    </xf>
    <xf borderId="34" fillId="3" fontId="4" numFmtId="0" xfId="0" applyAlignment="1" applyBorder="1" applyFont="1">
      <alignment horizontal="left" shrinkToFit="0" vertical="center" wrapText="0"/>
    </xf>
    <xf borderId="13" fillId="2" fontId="7" numFmtId="3" xfId="0" applyAlignment="1" applyBorder="1" applyFont="1" applyNumberFormat="1">
      <alignment horizontal="center" shrinkToFit="0" vertical="center" wrapText="1"/>
    </xf>
    <xf borderId="34" fillId="3" fontId="6" numFmtId="0" xfId="0" applyAlignment="1" applyBorder="1" applyFont="1">
      <alignment horizontal="center" shrinkToFit="0" vertical="center" wrapText="0"/>
    </xf>
    <xf borderId="28" fillId="2" fontId="7" numFmtId="3" xfId="0" applyAlignment="1" applyBorder="1" applyFont="1" applyNumberFormat="1">
      <alignment horizontal="center" shrinkToFit="0" vertical="center" wrapText="1"/>
    </xf>
    <xf borderId="23" fillId="2" fontId="6" numFmtId="0" xfId="0" applyAlignment="1" applyBorder="1" applyFont="1">
      <alignment horizontal="center" shrinkToFit="0" vertical="center" wrapText="0"/>
    </xf>
    <xf borderId="15" fillId="0" fontId="4" numFmtId="0" xfId="0" applyAlignment="1" applyBorder="1" applyFont="1">
      <alignment horizontal="right" shrinkToFit="0" vertical="center" wrapText="0"/>
    </xf>
    <xf borderId="16" fillId="0" fontId="4" numFmtId="0" xfId="0" applyAlignment="1" applyBorder="1" applyFont="1">
      <alignment horizontal="center" shrinkToFit="0" vertical="center" wrapText="0"/>
    </xf>
    <xf borderId="15" fillId="2" fontId="7" numFmtId="0" xfId="0" applyAlignment="1" applyBorder="1" applyFont="1">
      <alignment horizontal="center" shrinkToFit="0" vertical="bottom" wrapText="0"/>
    </xf>
    <xf borderId="21" fillId="2" fontId="7" numFmtId="0" xfId="0" applyAlignment="1" applyBorder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  <xf borderId="13" fillId="2" fontId="7" numFmtId="0" xfId="0" applyAlignment="1" applyBorder="1" applyFont="1">
      <alignment shrinkToFit="0" vertical="center" wrapText="1"/>
    </xf>
    <xf borderId="0" fillId="0" fontId="2" numFmtId="173" xfId="0" applyAlignment="1" applyFont="1" applyNumberFormat="1">
      <alignment shrinkToFit="0" vertical="center" wrapText="1"/>
    </xf>
    <xf borderId="0" fillId="0" fontId="2" numFmtId="9" xfId="0" applyAlignment="1" applyFont="1" applyNumberFormat="1">
      <alignment horizontal="center" shrinkToFit="0" vertical="center" wrapText="1"/>
    </xf>
    <xf borderId="13" fillId="0" fontId="2" numFmtId="0" xfId="0" applyAlignment="1" applyBorder="1" applyFont="1">
      <alignment shrinkToFit="0" vertical="bottom" wrapText="0"/>
    </xf>
    <xf borderId="13" fillId="0" fontId="2" numFmtId="173" xfId="0" applyAlignment="1" applyBorder="1" applyFont="1" applyNumberFormat="1">
      <alignment horizontal="center" shrinkToFit="0" vertical="center" wrapText="0"/>
    </xf>
    <xf borderId="13" fillId="0" fontId="2" numFmtId="10" xfId="0" applyAlignment="1" applyBorder="1" applyFont="1" applyNumberFormat="1">
      <alignment horizontal="center" shrinkToFit="0" vertical="center" wrapText="0"/>
    </xf>
    <xf borderId="13" fillId="3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1"/>
    </xf>
    <xf borderId="13" fillId="3" fontId="2" numFmtId="0" xfId="0" applyAlignment="1" applyBorder="1" applyFont="1">
      <alignment shrinkToFit="0" vertical="center" wrapText="0"/>
    </xf>
    <xf borderId="13" fillId="3" fontId="2" numFmtId="175" xfId="0" applyAlignment="1" applyBorder="1" applyFont="1" applyNumberFormat="1">
      <alignment horizontal="center" shrinkToFit="0" vertical="center" wrapText="1"/>
    </xf>
    <xf borderId="13" fillId="3" fontId="2" numFmtId="0" xfId="0" applyAlignment="1" applyBorder="1" applyFont="1">
      <alignment shrinkToFit="0" vertical="bottom" wrapText="1"/>
    </xf>
    <xf borderId="24" fillId="2" fontId="5" numFmtId="0" xfId="0" applyAlignment="1" applyBorder="1" applyFont="1">
      <alignment horizontal="center" shrinkToFit="0" vertical="center" wrapText="0"/>
    </xf>
    <xf borderId="13" fillId="2" fontId="5" numFmtId="173" xfId="0" applyAlignment="1" applyBorder="1" applyFont="1" applyNumberFormat="1">
      <alignment shrinkToFit="0" vertical="center" wrapText="0"/>
    </xf>
    <xf borderId="0" fillId="0" fontId="8" numFmtId="173" xfId="0" applyAlignment="1" applyFont="1" applyNumberFormat="1">
      <alignment shrinkToFit="0" vertical="center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bottom" wrapText="1"/>
    </xf>
    <xf borderId="0" fillId="0" fontId="7" numFmtId="173" xfId="0" applyAlignment="1" applyFont="1" applyNumberFormat="1">
      <alignment shrinkToFit="0" vertical="bottom" wrapText="0"/>
    </xf>
    <xf borderId="0" fillId="0" fontId="2" numFmtId="173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811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52425" cy="57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57275" cy="171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76250" cy="76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3225" cy="485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66800" cy="171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8587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47825" cy="266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76375" cy="238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 fitToPage="1"/>
  </sheetPr>
  <sheetViews>
    <sheetView workbookViewId="0"/>
  </sheetViews>
  <sheetFormatPr customHeight="1" defaultColWidth="14.43" defaultRowHeight="15.0"/>
  <cols>
    <col customWidth="1" min="1" max="1" width="17.71"/>
    <col customWidth="1" min="2" max="3" width="27.57"/>
    <col customWidth="1" min="4" max="4" width="14.0"/>
    <col customWidth="1" min="5" max="5" width="28.14"/>
    <col customWidth="1" min="6" max="6" width="21.71"/>
    <col customWidth="1" min="7" max="7" width="16.14"/>
    <col customWidth="1" min="8" max="8" width="13.71"/>
    <col customWidth="1" min="9" max="9" width="15.57"/>
    <col customWidth="1" min="10" max="10" width="16.86"/>
    <col customWidth="1" min="11" max="11" width="15.57"/>
    <col customWidth="1" min="12" max="12" width="16.14"/>
    <col customWidth="1" min="13" max="13" width="15.57"/>
    <col customWidth="1" min="14" max="14" width="17.14"/>
    <col customWidth="1" min="15" max="15" width="15.29"/>
    <col customWidth="1" min="16" max="16" width="11.14"/>
  </cols>
  <sheetData>
    <row r="1" ht="120.0" customHeight="1">
      <c r="A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8.0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8.0" customHeight="1">
      <c r="A3" s="6" t="s">
        <v>1</v>
      </c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7.25" customHeight="1">
      <c r="A4" s="6" t="s">
        <v>2</v>
      </c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4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8.5" customHeight="1">
      <c r="A6" s="11" t="s">
        <v>3</v>
      </c>
      <c r="B6" s="11" t="s">
        <v>4</v>
      </c>
      <c r="C6" s="11" t="s">
        <v>5</v>
      </c>
      <c r="D6" s="12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3" t="s">
        <v>11</v>
      </c>
      <c r="J6" s="14"/>
      <c r="K6" s="13" t="s">
        <v>12</v>
      </c>
      <c r="L6" s="14"/>
      <c r="M6" s="13" t="s">
        <v>13</v>
      </c>
      <c r="N6" s="14"/>
      <c r="O6" s="11" t="s">
        <v>14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30.0" customHeight="1">
      <c r="A7" s="15"/>
      <c r="B7" s="15"/>
      <c r="C7" s="15"/>
      <c r="D7" s="15"/>
      <c r="E7" s="15"/>
      <c r="F7" s="15"/>
      <c r="G7" s="15"/>
      <c r="H7" s="15"/>
      <c r="I7" s="16" t="s">
        <v>15</v>
      </c>
      <c r="J7" s="16" t="s">
        <v>16</v>
      </c>
      <c r="K7" s="16" t="s">
        <v>15</v>
      </c>
      <c r="L7" s="16" t="s">
        <v>16</v>
      </c>
      <c r="M7" s="16" t="s">
        <v>15</v>
      </c>
      <c r="N7" s="16" t="s">
        <v>16</v>
      </c>
      <c r="O7" s="1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07.25" customHeight="1">
      <c r="A8" s="17"/>
      <c r="B8" s="18"/>
      <c r="C8" s="18"/>
      <c r="D8" s="19"/>
      <c r="E8" s="20"/>
      <c r="F8" s="21"/>
      <c r="G8" s="21"/>
      <c r="H8" s="21"/>
      <c r="I8" s="22"/>
      <c r="J8" s="23"/>
      <c r="K8" s="22"/>
      <c r="L8" s="23"/>
      <c r="M8" s="22"/>
      <c r="N8" s="23"/>
      <c r="O8" s="24"/>
      <c r="P8" s="25"/>
      <c r="Q8" s="26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ht="16.5" customHeight="1">
      <c r="A9" s="27" t="s">
        <v>17</v>
      </c>
      <c r="B9" s="28"/>
      <c r="C9" s="28"/>
      <c r="D9" s="28"/>
      <c r="E9" s="28"/>
      <c r="F9" s="28"/>
      <c r="G9" s="28"/>
      <c r="H9" s="29" t="str">
        <f t="shared" ref="H9:O9" si="1">H8</f>
        <v/>
      </c>
      <c r="I9" s="30" t="str">
        <f t="shared" si="1"/>
        <v/>
      </c>
      <c r="J9" s="30" t="str">
        <f t="shared" si="1"/>
        <v/>
      </c>
      <c r="K9" s="30" t="str">
        <f t="shared" si="1"/>
        <v/>
      </c>
      <c r="L9" s="30" t="str">
        <f t="shared" si="1"/>
        <v/>
      </c>
      <c r="M9" s="30" t="str">
        <f t="shared" si="1"/>
        <v/>
      </c>
      <c r="N9" s="30" t="str">
        <f t="shared" si="1"/>
        <v/>
      </c>
      <c r="O9" s="30" t="str">
        <f t="shared" si="1"/>
        <v/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41.75" customHeight="1">
      <c r="A10" s="17"/>
      <c r="B10" s="18"/>
      <c r="C10" s="18"/>
      <c r="D10" s="19"/>
      <c r="E10" s="20"/>
      <c r="F10" s="21"/>
      <c r="G10" s="31"/>
      <c r="H10" s="21"/>
      <c r="I10" s="22"/>
      <c r="J10" s="23"/>
      <c r="K10" s="22"/>
      <c r="L10" s="23"/>
      <c r="M10" s="22"/>
      <c r="N10" s="23"/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ht="18.0" customHeight="1">
      <c r="A11" s="27" t="s">
        <v>18</v>
      </c>
      <c r="B11" s="28"/>
      <c r="C11" s="28"/>
      <c r="D11" s="28"/>
      <c r="E11" s="28"/>
      <c r="F11" s="28"/>
      <c r="G11" s="28"/>
      <c r="H11" s="29" t="str">
        <f t="shared" ref="H11:O11" si="2">H10</f>
        <v/>
      </c>
      <c r="I11" s="30" t="str">
        <f t="shared" si="2"/>
        <v/>
      </c>
      <c r="J11" s="30" t="str">
        <f t="shared" si="2"/>
        <v/>
      </c>
      <c r="K11" s="30" t="str">
        <f t="shared" si="2"/>
        <v/>
      </c>
      <c r="L11" s="30" t="str">
        <f t="shared" si="2"/>
        <v/>
      </c>
      <c r="M11" s="30" t="str">
        <f t="shared" si="2"/>
        <v/>
      </c>
      <c r="N11" s="30" t="str">
        <f t="shared" si="2"/>
        <v/>
      </c>
      <c r="O11" s="30" t="str">
        <f t="shared" si="2"/>
        <v/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ht="123.75" customHeight="1">
      <c r="A12" s="17"/>
      <c r="B12" s="18"/>
      <c r="C12" s="32"/>
      <c r="D12" s="33"/>
      <c r="E12" s="34"/>
      <c r="F12" s="21"/>
      <c r="G12" s="19"/>
      <c r="H12" s="21"/>
      <c r="I12" s="22"/>
      <c r="J12" s="23"/>
      <c r="K12" s="22"/>
      <c r="L12" s="23"/>
      <c r="M12" s="22"/>
      <c r="N12" s="23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ht="14.25" customHeight="1">
      <c r="A13" s="27" t="s">
        <v>19</v>
      </c>
      <c r="B13" s="28"/>
      <c r="C13" s="28"/>
      <c r="D13" s="28"/>
      <c r="E13" s="28"/>
      <c r="F13" s="28"/>
      <c r="G13" s="28"/>
      <c r="H13" s="29" t="str">
        <f t="shared" ref="H13:O13" si="3">H12</f>
        <v/>
      </c>
      <c r="I13" s="35" t="str">
        <f t="shared" si="3"/>
        <v/>
      </c>
      <c r="J13" s="35" t="str">
        <f t="shared" si="3"/>
        <v/>
      </c>
      <c r="K13" s="35" t="str">
        <f t="shared" si="3"/>
        <v/>
      </c>
      <c r="L13" s="35" t="str">
        <f t="shared" si="3"/>
        <v/>
      </c>
      <c r="M13" s="35" t="str">
        <f t="shared" si="3"/>
        <v/>
      </c>
      <c r="N13" s="35" t="str">
        <f t="shared" si="3"/>
        <v/>
      </c>
      <c r="O13" s="35" t="str">
        <f t="shared" si="3"/>
        <v/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4.25" customHeight="1">
      <c r="A14" s="36" t="s">
        <v>20</v>
      </c>
      <c r="B14" s="28"/>
      <c r="C14" s="28"/>
      <c r="D14" s="28"/>
      <c r="E14" s="28"/>
      <c r="F14" s="28"/>
      <c r="G14" s="37"/>
      <c r="H14" s="16">
        <f t="shared" ref="H14:O14" si="4">H9+H11+H13</f>
        <v>0</v>
      </c>
      <c r="I14" s="38">
        <f t="shared" si="4"/>
        <v>0</v>
      </c>
      <c r="J14" s="38">
        <f t="shared" si="4"/>
        <v>0</v>
      </c>
      <c r="K14" s="38">
        <f t="shared" si="4"/>
        <v>0</v>
      </c>
      <c r="L14" s="38">
        <f t="shared" si="4"/>
        <v>0</v>
      </c>
      <c r="M14" s="38">
        <f t="shared" si="4"/>
        <v>0</v>
      </c>
      <c r="N14" s="38">
        <f t="shared" si="4"/>
        <v>0</v>
      </c>
      <c r="O14" s="38">
        <f t="shared" si="4"/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ht="14.25" customHeight="1">
      <c r="A15" s="4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4.25" customHeight="1">
      <c r="A16" s="41" t="s">
        <v>21</v>
      </c>
      <c r="B16" s="28"/>
      <c r="C16" s="28"/>
      <c r="D16" s="28"/>
      <c r="E16" s="28"/>
      <c r="F16" s="28"/>
      <c r="G16" s="37"/>
      <c r="H16" s="16"/>
      <c r="I16" s="42" t="str">
        <f>'Anexo IV Detalhamento itens OS'!C8</f>
        <v/>
      </c>
      <c r="J16" s="42" t="str">
        <f>'Anexo IV Detalhamento itens OS'!E8</f>
        <v/>
      </c>
      <c r="K16" s="42">
        <v>0.0</v>
      </c>
      <c r="L16" s="42">
        <v>0.0</v>
      </c>
      <c r="M16" s="38">
        <f t="shared" ref="M16:N16" si="5">M14</f>
        <v>0</v>
      </c>
      <c r="N16" s="38">
        <f t="shared" si="5"/>
        <v>0</v>
      </c>
      <c r="O16" s="42">
        <f>J16+L16+N16</f>
        <v>0</v>
      </c>
      <c r="P16" s="2"/>
      <c r="Q16" s="4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4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4.25" customHeight="1">
      <c r="A18" s="41" t="s">
        <v>22</v>
      </c>
      <c r="B18" s="28"/>
      <c r="C18" s="28"/>
      <c r="D18" s="28"/>
      <c r="E18" s="28"/>
      <c r="F18" s="28"/>
      <c r="G18" s="37"/>
      <c r="H18" s="16">
        <f>H14+H16</f>
        <v>0</v>
      </c>
      <c r="I18" s="42">
        <f t="shared" ref="I18:J18" si="6">I16+I14</f>
        <v>0</v>
      </c>
      <c r="J18" s="42">
        <f t="shared" si="6"/>
        <v>0</v>
      </c>
      <c r="K18" s="42">
        <f t="shared" ref="K18:L18" si="7">K14</f>
        <v>0</v>
      </c>
      <c r="L18" s="42">
        <f t="shared" si="7"/>
        <v>0</v>
      </c>
      <c r="M18" s="38">
        <f t="shared" ref="M18:O18" si="8">M16+M14</f>
        <v>0</v>
      </c>
      <c r="N18" s="38">
        <f t="shared" si="8"/>
        <v>0</v>
      </c>
      <c r="O18" s="42">
        <f t="shared" si="8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4.25" customHeight="1">
      <c r="A19" s="2"/>
      <c r="B19" s="2"/>
      <c r="C19" s="2"/>
      <c r="D19" s="2"/>
      <c r="E19" s="2"/>
      <c r="F19" s="2"/>
      <c r="G19" s="2"/>
      <c r="H19" s="2"/>
      <c r="I19" s="2"/>
      <c r="J19" s="46"/>
      <c r="K19" s="2"/>
      <c r="L19" s="46"/>
      <c r="M19" s="2"/>
      <c r="N19" s="47"/>
      <c r="O19" s="4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46"/>
      <c r="K20" s="2"/>
      <c r="L20" s="46"/>
      <c r="M20" s="47"/>
      <c r="N20" s="48"/>
      <c r="O20" s="49"/>
      <c r="P20" s="5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46"/>
      <c r="K21" s="2"/>
      <c r="L21" s="46"/>
      <c r="M21" s="47"/>
      <c r="N21" s="48"/>
      <c r="O21" s="49"/>
      <c r="P21" s="5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4.25" customHeight="1">
      <c r="A22" s="2"/>
      <c r="B22" s="2"/>
      <c r="C22" s="2"/>
      <c r="D22" s="2"/>
      <c r="E22" s="2"/>
      <c r="F22" s="2"/>
      <c r="G22" s="2"/>
      <c r="H22" s="2"/>
      <c r="I22" s="2"/>
      <c r="J22" s="46"/>
      <c r="K22" s="2"/>
      <c r="L22" s="46"/>
      <c r="M22" s="47"/>
      <c r="N22" s="48"/>
      <c r="O22" s="49"/>
      <c r="P22" s="5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46"/>
      <c r="K23" s="2"/>
      <c r="L23" s="46"/>
      <c r="M23" s="47"/>
      <c r="N23" s="48"/>
      <c r="O23" s="49"/>
      <c r="P23" s="5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46"/>
      <c r="K24" s="2"/>
      <c r="L24" s="46"/>
      <c r="M24" s="47"/>
      <c r="N24" s="48"/>
      <c r="O24" s="49"/>
      <c r="P24" s="5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46"/>
      <c r="Q25" s="2"/>
      <c r="R25" s="2"/>
      <c r="S25" s="2"/>
      <c r="T25" s="2"/>
      <c r="U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46"/>
      <c r="Q26" s="2"/>
      <c r="R26" s="2"/>
      <c r="S26" s="2"/>
      <c r="T26" s="2"/>
      <c r="U26" s="2"/>
    </row>
    <row r="27" ht="15.0" customHeight="1">
      <c r="A27" s="2"/>
      <c r="B27" s="2"/>
      <c r="C27" s="2"/>
      <c r="D27" s="2"/>
      <c r="E27" s="2"/>
      <c r="F27" s="2"/>
      <c r="G27" s="2"/>
      <c r="H27" s="2"/>
      <c r="I27" s="2"/>
      <c r="J27" s="46"/>
      <c r="Q27" s="2"/>
      <c r="R27" s="2"/>
      <c r="S27" s="2"/>
      <c r="T27" s="2"/>
      <c r="U27" s="2"/>
    </row>
    <row r="28" ht="14.25" customHeight="1">
      <c r="A28" s="2"/>
      <c r="B28" s="2"/>
      <c r="C28" s="2"/>
      <c r="D28" s="2"/>
      <c r="E28" s="2"/>
      <c r="F28" s="51"/>
      <c r="G28" s="51"/>
      <c r="H28" s="2"/>
      <c r="I28" s="2"/>
      <c r="J28" s="46"/>
      <c r="Q28" s="2"/>
      <c r="R28" s="2"/>
      <c r="S28" s="2"/>
      <c r="T28" s="2"/>
      <c r="U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46"/>
      <c r="Q29" s="2"/>
      <c r="R29" s="2"/>
      <c r="S29" s="2"/>
      <c r="T29" s="2"/>
      <c r="U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46"/>
      <c r="Q30" s="2"/>
      <c r="R30" s="2"/>
      <c r="S30" s="2"/>
      <c r="T30" s="2"/>
      <c r="U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46"/>
      <c r="Q31" s="2"/>
      <c r="R31" s="2"/>
      <c r="S31" s="2"/>
      <c r="T31" s="2"/>
      <c r="U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46"/>
      <c r="Q32" s="2"/>
      <c r="R32" s="2"/>
      <c r="S32" s="2"/>
      <c r="T32" s="2"/>
      <c r="U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Q33" s="45"/>
      <c r="R33" s="2"/>
      <c r="S33" s="2"/>
      <c r="T33" s="2"/>
      <c r="U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Q34" s="2"/>
      <c r="R34" s="2"/>
      <c r="S34" s="2"/>
      <c r="T34" s="2"/>
      <c r="U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Q35" s="2"/>
      <c r="R35" s="2"/>
      <c r="S35" s="2"/>
      <c r="T35" s="2"/>
      <c r="U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Q36" s="2"/>
      <c r="R36" s="2"/>
      <c r="S36" s="2"/>
      <c r="T36" s="2"/>
      <c r="U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Q37" s="2"/>
      <c r="R37" s="2"/>
      <c r="S37" s="2"/>
      <c r="T37" s="2"/>
      <c r="U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Q38" s="2"/>
      <c r="R38" s="2"/>
      <c r="S38" s="2"/>
      <c r="T38" s="2"/>
      <c r="U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Q39" s="2"/>
      <c r="R39" s="2"/>
      <c r="S39" s="2"/>
      <c r="T39" s="2"/>
      <c r="U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Q40" s="2"/>
      <c r="R40" s="2"/>
      <c r="S40" s="2"/>
      <c r="T40" s="2"/>
      <c r="U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Q41" s="2"/>
      <c r="R41" s="2"/>
      <c r="S41" s="2"/>
      <c r="T41" s="2"/>
      <c r="U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Q42" s="2"/>
      <c r="R42" s="2"/>
      <c r="S42" s="2"/>
      <c r="T42" s="2"/>
      <c r="U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Q43" s="2"/>
      <c r="R43" s="2"/>
      <c r="S43" s="2"/>
      <c r="T43" s="2"/>
      <c r="U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Q44" s="2"/>
      <c r="R44" s="2"/>
      <c r="S44" s="2"/>
      <c r="T44" s="2"/>
      <c r="U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Q45" s="2"/>
      <c r="R45" s="2"/>
      <c r="S45" s="2"/>
      <c r="T45" s="2"/>
      <c r="U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Q46" s="2"/>
      <c r="R46" s="2"/>
      <c r="S46" s="2"/>
      <c r="T46" s="2"/>
      <c r="U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Q47" s="2"/>
      <c r="R47" s="2"/>
      <c r="S47" s="2"/>
      <c r="T47" s="2"/>
      <c r="U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Q48" s="2"/>
      <c r="R48" s="2"/>
      <c r="S48" s="2"/>
      <c r="T48" s="2"/>
      <c r="U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</row>
  </sheetData>
  <mergeCells count="29">
    <mergeCell ref="C6:C7"/>
    <mergeCell ref="D6:D7"/>
    <mergeCell ref="G6:G7"/>
    <mergeCell ref="H6:H7"/>
    <mergeCell ref="I6:J6"/>
    <mergeCell ref="K6:L6"/>
    <mergeCell ref="M6:N6"/>
    <mergeCell ref="O6:O7"/>
    <mergeCell ref="N27:O27"/>
    <mergeCell ref="N29:O29"/>
    <mergeCell ref="M41:N41"/>
    <mergeCell ref="M42:N42"/>
    <mergeCell ref="N43:O43"/>
    <mergeCell ref="A1:O1"/>
    <mergeCell ref="A2:O2"/>
    <mergeCell ref="A3:O3"/>
    <mergeCell ref="A4:O4"/>
    <mergeCell ref="A5:O5"/>
    <mergeCell ref="A6:A7"/>
    <mergeCell ref="B6:B7"/>
    <mergeCell ref="A16:G16"/>
    <mergeCell ref="A18:G18"/>
    <mergeCell ref="E6:E7"/>
    <mergeCell ref="F6:F7"/>
    <mergeCell ref="A9:G9"/>
    <mergeCell ref="A11:G11"/>
    <mergeCell ref="A13:G13"/>
    <mergeCell ref="A14:G14"/>
    <mergeCell ref="A15:O15"/>
  </mergeCells>
  <printOptions horizontalCentered="1"/>
  <pageMargins bottom="0.590277777777778" footer="0.0" header="0.0" left="0.196527777777778" right="0.196527777777778" top="0.39375"/>
  <pageSetup paperSize="9" orientation="landscape"/>
  <headerFooter>
    <oddFooter>&amp;CPágina &amp;P de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32.71"/>
    <col customWidth="1" min="3" max="3" width="4.0"/>
    <col customWidth="1" min="4" max="4" width="28.71"/>
    <col customWidth="1" min="5" max="5" width="9.43"/>
    <col customWidth="1" min="6" max="6" width="5.71"/>
    <col customWidth="1" min="7" max="7" width="14.71"/>
    <col customWidth="1" min="8" max="8" width="15.0"/>
    <col customWidth="1" min="9" max="9" width="28.71"/>
    <col customWidth="1" min="10" max="10" width="9.71"/>
    <col customWidth="1" min="11" max="11" width="8.14"/>
    <col customWidth="1" min="12" max="12" width="7.71"/>
    <col customWidth="1" min="13" max="13" width="11.43"/>
    <col customWidth="1" min="14" max="16" width="7.0"/>
    <col customWidth="1" min="17" max="17" width="11.43"/>
    <col customWidth="1" min="18" max="20" width="8.0"/>
    <col customWidth="1" min="21" max="21" width="11.43"/>
    <col customWidth="1" min="22" max="24" width="7.43"/>
    <col customWidth="1" min="25" max="25" width="11.43"/>
    <col customWidth="1" min="26" max="26" width="25.14"/>
    <col customWidth="1" min="27" max="27" width="14.57"/>
    <col customWidth="1" min="28" max="28" width="47.57"/>
    <col customWidth="1" min="29" max="46" width="9.0"/>
  </cols>
  <sheetData>
    <row r="1" ht="97.5" customHeight="1">
      <c r="A1" s="53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</row>
    <row r="2">
      <c r="A2" s="54" t="str">
        <f>'Anexo_I_Plano de Trabalho'!A2</f>
        <v>CONTRATO DE GESTÃO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</row>
    <row r="3">
      <c r="A3" s="56" t="str">
        <f>'Anexo_I_Plano de Trabalho'!A3</f>
        <v>PERÍODO DE EXECUÇÃO (MÊS/ANO): </v>
      </c>
      <c r="Z3" s="7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>
      <c r="A4" s="227" t="s">
        <v>253</v>
      </c>
      <c r="Z4" s="7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</row>
    <row r="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  <c r="AA5" s="48"/>
      <c r="AB5" s="48"/>
      <c r="AC5" s="48"/>
      <c r="AD5" s="48"/>
      <c r="AE5" s="48"/>
      <c r="AF5" s="48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</row>
    <row r="6" ht="12.75" customHeight="1">
      <c r="A6" s="287" t="s">
        <v>254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37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</row>
    <row r="7" ht="24.75" customHeight="1">
      <c r="A7" s="288"/>
      <c r="B7" s="289" t="s">
        <v>5</v>
      </c>
      <c r="C7" s="290"/>
      <c r="D7" s="290" t="s">
        <v>255</v>
      </c>
      <c r="E7" s="289" t="s">
        <v>256</v>
      </c>
      <c r="F7" s="289" t="s">
        <v>136</v>
      </c>
      <c r="G7" s="289" t="s">
        <v>257</v>
      </c>
      <c r="H7" s="289" t="s">
        <v>258</v>
      </c>
      <c r="I7" s="289" t="s">
        <v>259</v>
      </c>
      <c r="J7" s="291" t="s">
        <v>260</v>
      </c>
      <c r="K7" s="291" t="s">
        <v>260</v>
      </c>
      <c r="L7" s="291" t="s">
        <v>260</v>
      </c>
      <c r="M7" s="292" t="s">
        <v>261</v>
      </c>
      <c r="N7" s="291" t="s">
        <v>260</v>
      </c>
      <c r="O7" s="291" t="s">
        <v>260</v>
      </c>
      <c r="P7" s="291" t="s">
        <v>260</v>
      </c>
      <c r="Q7" s="292" t="s">
        <v>262</v>
      </c>
      <c r="R7" s="291" t="s">
        <v>260</v>
      </c>
      <c r="S7" s="291" t="s">
        <v>260</v>
      </c>
      <c r="T7" s="291" t="s">
        <v>260</v>
      </c>
      <c r="U7" s="292" t="s">
        <v>263</v>
      </c>
      <c r="V7" s="291" t="s">
        <v>260</v>
      </c>
      <c r="W7" s="291" t="s">
        <v>260</v>
      </c>
      <c r="X7" s="291" t="s">
        <v>260</v>
      </c>
      <c r="Y7" s="293" t="s">
        <v>264</v>
      </c>
      <c r="Z7" s="292" t="s">
        <v>14</v>
      </c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</row>
    <row r="8" ht="46.5" customHeight="1">
      <c r="A8" s="294" t="s">
        <v>265</v>
      </c>
      <c r="B8" s="295"/>
      <c r="C8" s="296"/>
      <c r="D8" s="297"/>
      <c r="E8" s="296"/>
      <c r="F8" s="298"/>
      <c r="G8" s="296"/>
      <c r="H8" s="296"/>
      <c r="I8" s="299"/>
      <c r="J8" s="300"/>
      <c r="K8" s="301"/>
      <c r="L8" s="301"/>
      <c r="M8" s="302"/>
      <c r="N8" s="303"/>
      <c r="O8" s="303"/>
      <c r="P8" s="303"/>
      <c r="Q8" s="302"/>
      <c r="R8" s="303"/>
      <c r="S8" s="303"/>
      <c r="T8" s="303"/>
      <c r="U8" s="302"/>
      <c r="V8" s="303"/>
      <c r="W8" s="303"/>
      <c r="X8" s="303"/>
      <c r="Y8" s="302"/>
      <c r="Z8" s="304"/>
      <c r="AA8" s="92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</row>
    <row r="9" ht="47.25" customHeight="1">
      <c r="A9" s="65"/>
      <c r="B9" s="305"/>
      <c r="C9" s="296"/>
      <c r="D9" s="299"/>
      <c r="E9" s="296"/>
      <c r="F9" s="298"/>
      <c r="G9" s="296"/>
      <c r="H9" s="296"/>
      <c r="I9" s="299"/>
      <c r="J9" s="306"/>
      <c r="K9" s="303"/>
      <c r="L9" s="303"/>
      <c r="M9" s="302"/>
      <c r="N9" s="303"/>
      <c r="O9" s="303"/>
      <c r="P9" s="303"/>
      <c r="Q9" s="302"/>
      <c r="R9" s="303"/>
      <c r="S9" s="303"/>
      <c r="T9" s="303"/>
      <c r="U9" s="302"/>
      <c r="V9" s="303"/>
      <c r="W9" s="303"/>
      <c r="X9" s="303"/>
      <c r="Y9" s="302"/>
      <c r="Z9" s="30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</row>
    <row r="10" ht="47.25" customHeight="1">
      <c r="A10" s="65"/>
      <c r="B10" s="307"/>
      <c r="C10" s="296"/>
      <c r="D10" s="299"/>
      <c r="E10" s="296"/>
      <c r="F10" s="298"/>
      <c r="G10" s="296"/>
      <c r="H10" s="296"/>
      <c r="I10" s="299"/>
      <c r="J10" s="306"/>
      <c r="K10" s="303"/>
      <c r="L10" s="303"/>
      <c r="M10" s="302"/>
      <c r="N10" s="303"/>
      <c r="O10" s="303"/>
      <c r="P10" s="303"/>
      <c r="Q10" s="302"/>
      <c r="R10" s="303"/>
      <c r="S10" s="303"/>
      <c r="T10" s="303"/>
      <c r="U10" s="302"/>
      <c r="V10" s="303"/>
      <c r="W10" s="303"/>
      <c r="X10" s="303"/>
      <c r="Y10" s="302"/>
      <c r="Z10" s="30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</row>
    <row r="11" ht="47.25" customHeight="1">
      <c r="A11" s="65"/>
      <c r="B11" s="295"/>
      <c r="C11" s="296"/>
      <c r="D11" s="297"/>
      <c r="E11" s="296"/>
      <c r="F11" s="298"/>
      <c r="G11" s="308"/>
      <c r="H11" s="296"/>
      <c r="I11" s="299"/>
      <c r="J11" s="300"/>
      <c r="K11" s="301"/>
      <c r="L11" s="301"/>
      <c r="M11" s="309"/>
      <c r="N11" s="301"/>
      <c r="O11" s="301"/>
      <c r="P11" s="301"/>
      <c r="Q11" s="309"/>
      <c r="R11" s="301"/>
      <c r="S11" s="301"/>
      <c r="T11" s="301"/>
      <c r="U11" s="309"/>
      <c r="V11" s="301"/>
      <c r="W11" s="301"/>
      <c r="X11" s="301"/>
      <c r="Y11" s="309"/>
      <c r="Z11" s="30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</row>
    <row r="12" ht="30.0" customHeight="1">
      <c r="A12" s="65"/>
      <c r="B12" s="305"/>
      <c r="C12" s="296"/>
      <c r="D12" s="297"/>
      <c r="E12" s="296"/>
      <c r="F12" s="298"/>
      <c r="G12" s="308"/>
      <c r="H12" s="296"/>
      <c r="I12" s="299"/>
      <c r="J12" s="300"/>
      <c r="K12" s="301"/>
      <c r="L12" s="301"/>
      <c r="M12" s="309"/>
      <c r="N12" s="301"/>
      <c r="O12" s="301"/>
      <c r="P12" s="301"/>
      <c r="Q12" s="309"/>
      <c r="R12" s="301"/>
      <c r="S12" s="301"/>
      <c r="T12" s="301"/>
      <c r="U12" s="309"/>
      <c r="V12" s="301"/>
      <c r="W12" s="301"/>
      <c r="X12" s="301"/>
      <c r="Y12" s="309"/>
      <c r="Z12" s="30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</row>
    <row r="13" ht="56.25" customHeight="1">
      <c r="A13" s="65"/>
      <c r="B13" s="305"/>
      <c r="C13" s="296"/>
      <c r="D13" s="299"/>
      <c r="E13" s="298"/>
      <c r="F13" s="298"/>
      <c r="G13" s="308"/>
      <c r="H13" s="298"/>
      <c r="I13" s="299"/>
      <c r="J13" s="310"/>
      <c r="K13" s="301"/>
      <c r="L13" s="311"/>
      <c r="M13" s="309"/>
      <c r="N13" s="311"/>
      <c r="O13" s="311"/>
      <c r="P13" s="311"/>
      <c r="Q13" s="309"/>
      <c r="R13" s="311"/>
      <c r="S13" s="311"/>
      <c r="T13" s="311"/>
      <c r="U13" s="309"/>
      <c r="V13" s="311"/>
      <c r="W13" s="311"/>
      <c r="X13" s="311"/>
      <c r="Y13" s="309"/>
      <c r="Z13" s="304"/>
      <c r="AA13" s="95"/>
      <c r="AB13" s="312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</row>
    <row r="14">
      <c r="A14" s="65"/>
      <c r="B14" s="313"/>
      <c r="C14" s="296"/>
      <c r="D14" s="299"/>
      <c r="E14" s="296"/>
      <c r="F14" s="298"/>
      <c r="G14" s="308"/>
      <c r="H14" s="296"/>
      <c r="I14" s="299"/>
      <c r="J14" s="314"/>
      <c r="K14" s="315"/>
      <c r="L14" s="315"/>
      <c r="M14" s="309"/>
      <c r="N14" s="315"/>
      <c r="O14" s="315"/>
      <c r="P14" s="316"/>
      <c r="Q14" s="309"/>
      <c r="R14" s="315"/>
      <c r="S14" s="315"/>
      <c r="T14" s="315"/>
      <c r="U14" s="309"/>
      <c r="V14" s="315"/>
      <c r="W14" s="315"/>
      <c r="X14" s="316"/>
      <c r="Y14" s="309"/>
      <c r="Z14" s="304"/>
      <c r="AA14" s="95"/>
      <c r="AB14" s="312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</row>
    <row r="15">
      <c r="A15" s="65"/>
      <c r="B15" s="65"/>
      <c r="C15" s="296"/>
      <c r="D15" s="299"/>
      <c r="E15" s="296"/>
      <c r="F15" s="298"/>
      <c r="G15" s="308"/>
      <c r="H15" s="296"/>
      <c r="I15" s="299"/>
      <c r="J15" s="314"/>
      <c r="K15" s="315"/>
      <c r="L15" s="315"/>
      <c r="M15" s="309"/>
      <c r="N15" s="315"/>
      <c r="O15" s="315"/>
      <c r="P15" s="315"/>
      <c r="Q15" s="309"/>
      <c r="R15" s="315"/>
      <c r="S15" s="315"/>
      <c r="T15" s="315"/>
      <c r="U15" s="309"/>
      <c r="V15" s="315"/>
      <c r="W15" s="315"/>
      <c r="X15" s="315"/>
      <c r="Y15" s="309"/>
      <c r="Z15" s="304"/>
      <c r="AA15" s="95"/>
      <c r="AB15" s="312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</row>
    <row r="16">
      <c r="A16" s="15"/>
      <c r="B16" s="15"/>
      <c r="C16" s="296"/>
      <c r="D16" s="299"/>
      <c r="E16" s="296"/>
      <c r="F16" s="298"/>
      <c r="G16" s="308"/>
      <c r="H16" s="296"/>
      <c r="I16" s="299"/>
      <c r="J16" s="314"/>
      <c r="K16" s="315"/>
      <c r="L16" s="315"/>
      <c r="M16" s="309"/>
      <c r="N16" s="315"/>
      <c r="O16" s="315"/>
      <c r="P16" s="315"/>
      <c r="Q16" s="309"/>
      <c r="R16" s="315"/>
      <c r="S16" s="315"/>
      <c r="T16" s="315"/>
      <c r="U16" s="309"/>
      <c r="V16" s="315"/>
      <c r="W16" s="315"/>
      <c r="X16" s="315"/>
      <c r="Y16" s="309"/>
      <c r="Z16" s="304"/>
      <c r="AA16" s="95"/>
      <c r="AB16" s="312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</row>
    <row r="17" ht="12.75" customHeight="1">
      <c r="A17" s="317"/>
      <c r="B17" s="318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</row>
    <row r="18" ht="36.75" customHeight="1">
      <c r="A18" s="319" t="s">
        <v>266</v>
      </c>
      <c r="B18" s="320"/>
      <c r="C18" s="298">
        <v>1.0</v>
      </c>
      <c r="D18" s="321" t="s">
        <v>267</v>
      </c>
      <c r="E18" s="298"/>
      <c r="F18" s="322"/>
      <c r="G18" s="298"/>
      <c r="H18" s="298"/>
      <c r="I18" s="308"/>
      <c r="J18" s="323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5"/>
      <c r="Z18" s="326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</row>
    <row r="19" ht="59.25" customHeight="1">
      <c r="A19" s="175"/>
      <c r="B19" s="327"/>
      <c r="C19" s="298">
        <v>2.0</v>
      </c>
      <c r="D19" s="321" t="s">
        <v>268</v>
      </c>
      <c r="E19" s="298"/>
      <c r="F19" s="322"/>
      <c r="G19" s="298"/>
      <c r="H19" s="298"/>
      <c r="I19" s="308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8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</row>
    <row r="20" ht="12.75" customHeight="1">
      <c r="A20" s="95"/>
      <c r="B20" s="95"/>
      <c r="C20" s="47"/>
      <c r="D20" s="47"/>
      <c r="E20" s="4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4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</row>
    <row r="21" ht="12.75" customHeight="1">
      <c r="A21" s="287" t="s">
        <v>269</v>
      </c>
      <c r="B21" s="28"/>
      <c r="C21" s="28"/>
      <c r="D21" s="37"/>
      <c r="E21" s="329" t="s">
        <v>270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7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</row>
    <row r="22" ht="12.75" customHeight="1">
      <c r="A22" s="330" t="s">
        <v>255</v>
      </c>
      <c r="B22" s="28"/>
      <c r="C22" s="28"/>
      <c r="D22" s="37"/>
      <c r="E22" s="331" t="s">
        <v>271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7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</row>
    <row r="23" ht="12.75" customHeight="1">
      <c r="A23" s="330" t="s">
        <v>256</v>
      </c>
      <c r="B23" s="28"/>
      <c r="C23" s="28"/>
      <c r="D23" s="37"/>
      <c r="E23" s="331" t="s">
        <v>272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7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</row>
    <row r="24" ht="12.75" customHeight="1">
      <c r="A24" s="330" t="s">
        <v>136</v>
      </c>
      <c r="B24" s="28"/>
      <c r="C24" s="28"/>
      <c r="D24" s="37"/>
      <c r="E24" s="331" t="s">
        <v>273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7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</row>
    <row r="25" ht="12.75" customHeight="1">
      <c r="A25" s="330" t="s">
        <v>257</v>
      </c>
      <c r="B25" s="28"/>
      <c r="C25" s="28"/>
      <c r="D25" s="37"/>
      <c r="E25" s="331" t="s">
        <v>274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7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</row>
    <row r="26" ht="12.75" customHeight="1">
      <c r="A26" s="330" t="s">
        <v>258</v>
      </c>
      <c r="B26" s="28"/>
      <c r="C26" s="28"/>
      <c r="D26" s="37"/>
      <c r="E26" s="331" t="s">
        <v>275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7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</row>
    <row r="27" ht="12.75" customHeight="1">
      <c r="A27" s="330" t="s">
        <v>276</v>
      </c>
      <c r="B27" s="28"/>
      <c r="C27" s="28"/>
      <c r="D27" s="37"/>
      <c r="E27" s="331" t="s">
        <v>277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7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</row>
    <row r="28" ht="12.75" customHeight="1">
      <c r="A28" s="330" t="s">
        <v>5</v>
      </c>
      <c r="B28" s="28"/>
      <c r="C28" s="28"/>
      <c r="D28" s="37"/>
      <c r="E28" s="331" t="s">
        <v>278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7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</row>
    <row r="29" ht="12.75" customHeight="1">
      <c r="A29" s="95"/>
      <c r="B29" s="95"/>
      <c r="C29" s="47"/>
      <c r="D29" s="47"/>
      <c r="E29" s="44"/>
      <c r="F29" s="95"/>
      <c r="G29" s="95"/>
      <c r="H29" s="95"/>
      <c r="I29" s="95"/>
      <c r="J29" s="92"/>
      <c r="K29" s="92"/>
      <c r="L29" s="92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4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</row>
    <row r="30" ht="12.75" customHeight="1">
      <c r="A30" s="95"/>
      <c r="B30" s="95"/>
      <c r="C30" s="47"/>
      <c r="D30" s="47"/>
      <c r="E30" s="44"/>
      <c r="F30" s="95"/>
      <c r="G30" s="95"/>
      <c r="H30" s="95"/>
      <c r="I30" s="95"/>
      <c r="J30" s="92"/>
      <c r="K30" s="92"/>
      <c r="L30" s="92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4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</row>
    <row r="31" ht="12.75" customHeight="1">
      <c r="A31" s="95"/>
      <c r="B31" s="95"/>
      <c r="C31" s="47"/>
      <c r="D31" s="47"/>
      <c r="E31" s="44"/>
      <c r="F31" s="95"/>
      <c r="G31" s="95"/>
      <c r="H31" s="95"/>
      <c r="I31" s="95"/>
      <c r="J31" s="92"/>
      <c r="K31" s="92"/>
      <c r="L31" s="9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4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</row>
    <row r="32" ht="12.75" customHeight="1">
      <c r="A32" s="95"/>
      <c r="B32" s="95"/>
      <c r="C32" s="47"/>
      <c r="D32" s="47"/>
      <c r="E32" s="44"/>
      <c r="F32" s="95"/>
      <c r="G32" s="95"/>
      <c r="H32" s="95"/>
      <c r="I32" s="95"/>
      <c r="J32" s="92"/>
      <c r="K32" s="92"/>
      <c r="L32" s="92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4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</row>
    <row r="33" ht="12.75" customHeight="1">
      <c r="A33" s="95"/>
      <c r="B33" s="95"/>
      <c r="C33" s="47"/>
      <c r="D33" s="47"/>
      <c r="E33" s="44"/>
      <c r="F33" s="95"/>
      <c r="G33" s="95"/>
      <c r="H33" s="95"/>
      <c r="I33" s="95"/>
      <c r="J33" s="92"/>
      <c r="K33" s="92"/>
      <c r="L33" s="92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4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</row>
    <row r="34" ht="12.75" customHeight="1">
      <c r="A34" s="95"/>
      <c r="B34" s="95"/>
      <c r="C34" s="47"/>
      <c r="D34" s="47"/>
      <c r="E34" s="44"/>
      <c r="F34" s="95"/>
      <c r="G34" s="95"/>
      <c r="H34" s="95"/>
      <c r="I34" s="95"/>
      <c r="J34" s="92"/>
      <c r="K34" s="92"/>
      <c r="L34" s="92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4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</row>
    <row r="35" ht="12.75" customHeight="1">
      <c r="A35" s="95"/>
      <c r="B35" s="95"/>
      <c r="C35" s="47"/>
      <c r="D35" s="47"/>
      <c r="E35" s="44"/>
      <c r="F35" s="95"/>
      <c r="G35" s="95"/>
      <c r="H35" s="95"/>
      <c r="I35" s="95"/>
      <c r="J35" s="92"/>
      <c r="K35" s="92"/>
      <c r="L35" s="92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4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</row>
    <row r="36" ht="12.75" customHeight="1">
      <c r="A36" s="95"/>
      <c r="B36" s="95"/>
      <c r="C36" s="47"/>
      <c r="D36" s="47"/>
      <c r="E36" s="44"/>
      <c r="F36" s="95"/>
      <c r="G36" s="95"/>
      <c r="H36" s="95"/>
      <c r="I36" s="95"/>
      <c r="J36" s="92"/>
      <c r="K36" s="92"/>
      <c r="L36" s="92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4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</row>
    <row r="37" ht="12.75" customHeight="1">
      <c r="A37" s="95"/>
      <c r="B37" s="95"/>
      <c r="C37" s="47"/>
      <c r="D37" s="47"/>
      <c r="E37" s="44"/>
      <c r="F37" s="95"/>
      <c r="G37" s="95"/>
      <c r="H37" s="95"/>
      <c r="I37" s="95"/>
      <c r="J37" s="92"/>
      <c r="K37" s="92"/>
      <c r="L37" s="92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4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</row>
    <row r="38" ht="12.75" customHeight="1">
      <c r="A38" s="95"/>
      <c r="B38" s="95"/>
      <c r="C38" s="47"/>
      <c r="D38" s="47"/>
      <c r="E38" s="44"/>
      <c r="F38" s="95"/>
      <c r="G38" s="95"/>
      <c r="H38" s="95"/>
      <c r="I38" s="95"/>
      <c r="J38" s="92"/>
      <c r="K38" s="92"/>
      <c r="L38" s="92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4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</row>
    <row r="39" ht="12.75" customHeight="1">
      <c r="A39" s="95"/>
      <c r="B39" s="95"/>
      <c r="C39" s="47"/>
      <c r="D39" s="47"/>
      <c r="E39" s="44"/>
      <c r="F39" s="95"/>
      <c r="G39" s="95"/>
      <c r="H39" s="95"/>
      <c r="I39" s="95"/>
      <c r="J39" s="92"/>
      <c r="K39" s="92"/>
      <c r="L39" s="92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4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</row>
    <row r="40" ht="12.75" customHeight="1">
      <c r="A40" s="95"/>
      <c r="B40" s="95"/>
      <c r="C40" s="47"/>
      <c r="D40" s="47"/>
      <c r="E40" s="44"/>
      <c r="F40" s="95"/>
      <c r="G40" s="95"/>
      <c r="H40" s="95"/>
      <c r="I40" s="95"/>
      <c r="J40" s="92"/>
      <c r="K40" s="92"/>
      <c r="L40" s="92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4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</row>
    <row r="41" ht="12.75" customHeight="1">
      <c r="A41" s="95"/>
      <c r="B41" s="95"/>
      <c r="C41" s="47"/>
      <c r="D41" s="47"/>
      <c r="E41" s="44"/>
      <c r="F41" s="95"/>
      <c r="G41" s="95"/>
      <c r="H41" s="95"/>
      <c r="I41" s="95"/>
      <c r="J41" s="92"/>
      <c r="K41" s="92"/>
      <c r="L41" s="92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4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</row>
    <row r="42" ht="12.75" customHeight="1">
      <c r="A42" s="95"/>
      <c r="B42" s="95"/>
      <c r="C42" s="47"/>
      <c r="D42" s="47"/>
      <c r="E42" s="44"/>
      <c r="F42" s="95"/>
      <c r="G42" s="95"/>
      <c r="H42" s="95"/>
      <c r="I42" s="95"/>
      <c r="J42" s="92"/>
      <c r="K42" s="92"/>
      <c r="L42" s="92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4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</row>
    <row r="43" ht="12.75" customHeight="1">
      <c r="A43" s="95"/>
      <c r="B43" s="95"/>
      <c r="C43" s="47"/>
      <c r="D43" s="47"/>
      <c r="E43" s="44"/>
      <c r="F43" s="95"/>
      <c r="G43" s="95"/>
      <c r="H43" s="95"/>
      <c r="I43" s="95"/>
      <c r="J43" s="92"/>
      <c r="K43" s="92"/>
      <c r="L43" s="92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4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</row>
    <row r="44" ht="12.75" customHeight="1">
      <c r="A44" s="95"/>
      <c r="B44" s="95"/>
      <c r="C44" s="47"/>
      <c r="D44" s="47"/>
      <c r="E44" s="44"/>
      <c r="F44" s="95"/>
      <c r="G44" s="95"/>
      <c r="H44" s="95"/>
      <c r="I44" s="95"/>
      <c r="J44" s="92"/>
      <c r="K44" s="92"/>
      <c r="L44" s="92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4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</row>
    <row r="45" ht="12.75" customHeight="1">
      <c r="A45" s="95"/>
      <c r="B45" s="95"/>
      <c r="C45" s="47"/>
      <c r="D45" s="47"/>
      <c r="E45" s="44"/>
      <c r="F45" s="95"/>
      <c r="G45" s="95"/>
      <c r="H45" s="95"/>
      <c r="I45" s="95"/>
      <c r="J45" s="92"/>
      <c r="K45" s="92"/>
      <c r="L45" s="92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4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</row>
    <row r="46" ht="12.75" customHeight="1">
      <c r="A46" s="95"/>
      <c r="B46" s="95"/>
      <c r="C46" s="47"/>
      <c r="D46" s="47"/>
      <c r="E46" s="44"/>
      <c r="F46" s="95"/>
      <c r="G46" s="95"/>
      <c r="H46" s="95"/>
      <c r="I46" s="95"/>
      <c r="J46" s="92"/>
      <c r="K46" s="92"/>
      <c r="L46" s="92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4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</row>
    <row r="47" ht="12.75" customHeight="1">
      <c r="A47" s="95"/>
      <c r="B47" s="95"/>
      <c r="C47" s="47"/>
      <c r="D47" s="47"/>
      <c r="E47" s="44"/>
      <c r="F47" s="95"/>
      <c r="G47" s="95"/>
      <c r="H47" s="95"/>
      <c r="I47" s="95"/>
      <c r="J47" s="92"/>
      <c r="K47" s="92"/>
      <c r="L47" s="9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4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</row>
    <row r="48" ht="12.75" customHeight="1">
      <c r="A48" s="95"/>
      <c r="B48" s="95"/>
      <c r="C48" s="47"/>
      <c r="D48" s="47"/>
      <c r="E48" s="44"/>
      <c r="F48" s="95"/>
      <c r="G48" s="95"/>
      <c r="H48" s="95"/>
      <c r="I48" s="95"/>
      <c r="J48" s="92"/>
      <c r="K48" s="92"/>
      <c r="L48" s="92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4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</row>
    <row r="49" ht="12.75" customHeight="1">
      <c r="A49" s="95"/>
      <c r="B49" s="95"/>
      <c r="C49" s="47"/>
      <c r="D49" s="47"/>
      <c r="E49" s="44"/>
      <c r="F49" s="95"/>
      <c r="G49" s="95"/>
      <c r="H49" s="95"/>
      <c r="I49" s="95"/>
      <c r="J49" s="92"/>
      <c r="K49" s="92"/>
      <c r="L49" s="92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4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</row>
    <row r="50" ht="12.75" customHeight="1">
      <c r="A50" s="95"/>
      <c r="B50" s="95"/>
      <c r="C50" s="47"/>
      <c r="D50" s="47"/>
      <c r="E50" s="44"/>
      <c r="F50" s="95"/>
      <c r="G50" s="95"/>
      <c r="H50" s="95"/>
      <c r="I50" s="95"/>
      <c r="J50" s="92"/>
      <c r="K50" s="92"/>
      <c r="L50" s="92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4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</row>
    <row r="51" ht="12.75" customHeight="1">
      <c r="A51" s="95"/>
      <c r="B51" s="95"/>
      <c r="C51" s="47"/>
      <c r="D51" s="47"/>
      <c r="E51" s="44"/>
      <c r="F51" s="95"/>
      <c r="G51" s="95"/>
      <c r="H51" s="95"/>
      <c r="I51" s="95"/>
      <c r="J51" s="92"/>
      <c r="K51" s="92"/>
      <c r="L51" s="92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4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</row>
    <row r="52" ht="12.75" customHeight="1">
      <c r="A52" s="95"/>
      <c r="B52" s="95"/>
      <c r="C52" s="47"/>
      <c r="D52" s="47"/>
      <c r="E52" s="44"/>
      <c r="F52" s="95"/>
      <c r="G52" s="95"/>
      <c r="H52" s="95"/>
      <c r="I52" s="95"/>
      <c r="J52" s="92"/>
      <c r="K52" s="92"/>
      <c r="L52" s="92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4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</row>
    <row r="53" ht="12.75" customHeight="1">
      <c r="A53" s="95"/>
      <c r="B53" s="95"/>
      <c r="C53" s="47"/>
      <c r="D53" s="47"/>
      <c r="E53" s="44"/>
      <c r="F53" s="95"/>
      <c r="G53" s="95"/>
      <c r="H53" s="95"/>
      <c r="I53" s="95"/>
      <c r="J53" s="92"/>
      <c r="K53" s="92"/>
      <c r="L53" s="92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4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</row>
    <row r="54" ht="12.75" customHeight="1">
      <c r="A54" s="95"/>
      <c r="B54" s="95"/>
      <c r="C54" s="47"/>
      <c r="D54" s="47"/>
      <c r="E54" s="44"/>
      <c r="F54" s="95"/>
      <c r="G54" s="95"/>
      <c r="H54" s="95"/>
      <c r="I54" s="95"/>
      <c r="J54" s="92"/>
      <c r="K54" s="92"/>
      <c r="L54" s="92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4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</row>
    <row r="55" ht="12.75" customHeight="1">
      <c r="A55" s="95"/>
      <c r="B55" s="95"/>
      <c r="C55" s="47"/>
      <c r="D55" s="47"/>
      <c r="E55" s="44"/>
      <c r="F55" s="95"/>
      <c r="G55" s="95"/>
      <c r="H55" s="95"/>
      <c r="I55" s="95"/>
      <c r="J55" s="92"/>
      <c r="K55" s="92"/>
      <c r="L55" s="92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4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</row>
    <row r="56" ht="12.75" customHeight="1">
      <c r="A56" s="95"/>
      <c r="B56" s="95"/>
      <c r="C56" s="47"/>
      <c r="D56" s="47"/>
      <c r="E56" s="44"/>
      <c r="F56" s="95"/>
      <c r="G56" s="95"/>
      <c r="H56" s="95"/>
      <c r="I56" s="95"/>
      <c r="J56" s="92"/>
      <c r="K56" s="92"/>
      <c r="L56" s="92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4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</row>
    <row r="57" ht="12.75" customHeight="1">
      <c r="A57" s="95"/>
      <c r="B57" s="95"/>
      <c r="C57" s="47"/>
      <c r="D57" s="47"/>
      <c r="E57" s="44"/>
      <c r="F57" s="95"/>
      <c r="G57" s="95"/>
      <c r="H57" s="95"/>
      <c r="I57" s="95"/>
      <c r="J57" s="92"/>
      <c r="K57" s="92"/>
      <c r="L57" s="92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4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</row>
    <row r="58" ht="12.75" customHeight="1">
      <c r="A58" s="95"/>
      <c r="B58" s="95"/>
      <c r="C58" s="47"/>
      <c r="D58" s="47"/>
      <c r="E58" s="44"/>
      <c r="F58" s="95"/>
      <c r="G58" s="95"/>
      <c r="H58" s="95"/>
      <c r="I58" s="95"/>
      <c r="J58" s="92"/>
      <c r="K58" s="92"/>
      <c r="L58" s="9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4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</row>
    <row r="59" ht="12.75" customHeight="1">
      <c r="A59" s="95"/>
      <c r="B59" s="95"/>
      <c r="C59" s="47"/>
      <c r="D59" s="47"/>
      <c r="E59" s="44"/>
      <c r="F59" s="95"/>
      <c r="G59" s="95"/>
      <c r="H59" s="95"/>
      <c r="I59" s="95"/>
      <c r="J59" s="92"/>
      <c r="K59" s="92"/>
      <c r="L59" s="92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4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</row>
    <row r="60" ht="12.75" customHeight="1">
      <c r="A60" s="95"/>
      <c r="B60" s="95"/>
      <c r="C60" s="47"/>
      <c r="D60" s="47"/>
      <c r="E60" s="44"/>
      <c r="F60" s="95"/>
      <c r="G60" s="95"/>
      <c r="H60" s="95"/>
      <c r="I60" s="95"/>
      <c r="J60" s="92"/>
      <c r="K60" s="92"/>
      <c r="L60" s="92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4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</row>
    <row r="61" ht="12.75" customHeight="1">
      <c r="A61" s="95"/>
      <c r="B61" s="95"/>
      <c r="C61" s="47"/>
      <c r="D61" s="47"/>
      <c r="E61" s="44"/>
      <c r="F61" s="95"/>
      <c r="G61" s="95"/>
      <c r="H61" s="95"/>
      <c r="I61" s="95"/>
      <c r="J61" s="92"/>
      <c r="K61" s="92"/>
      <c r="L61" s="92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4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</row>
    <row r="62" ht="12.75" customHeight="1">
      <c r="A62" s="95"/>
      <c r="B62" s="95"/>
      <c r="C62" s="47"/>
      <c r="D62" s="47"/>
      <c r="E62" s="44"/>
      <c r="F62" s="95"/>
      <c r="G62" s="95"/>
      <c r="H62" s="95"/>
      <c r="I62" s="95"/>
      <c r="J62" s="92"/>
      <c r="K62" s="92"/>
      <c r="L62" s="92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4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</row>
    <row r="63" ht="12.75" customHeight="1">
      <c r="A63" s="95"/>
      <c r="B63" s="95"/>
      <c r="C63" s="47"/>
      <c r="D63" s="47"/>
      <c r="E63" s="44"/>
      <c r="F63" s="95"/>
      <c r="G63" s="95"/>
      <c r="H63" s="95"/>
      <c r="I63" s="95"/>
      <c r="J63" s="92"/>
      <c r="K63" s="92"/>
      <c r="L63" s="92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4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</row>
    <row r="64" ht="12.75" customHeight="1">
      <c r="A64" s="95"/>
      <c r="B64" s="95"/>
      <c r="C64" s="47"/>
      <c r="D64" s="47"/>
      <c r="E64" s="44"/>
      <c r="F64" s="95"/>
      <c r="G64" s="95"/>
      <c r="H64" s="95"/>
      <c r="I64" s="95"/>
      <c r="J64" s="92"/>
      <c r="K64" s="92"/>
      <c r="L64" s="92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4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</row>
    <row r="65" ht="12.75" customHeight="1">
      <c r="A65" s="95"/>
      <c r="B65" s="95"/>
      <c r="C65" s="47"/>
      <c r="D65" s="47"/>
      <c r="E65" s="44"/>
      <c r="F65" s="95"/>
      <c r="G65" s="95"/>
      <c r="H65" s="95"/>
      <c r="I65" s="95"/>
      <c r="J65" s="92"/>
      <c r="K65" s="92"/>
      <c r="L65" s="92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4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</row>
    <row r="66" ht="12.75" customHeight="1">
      <c r="A66" s="95"/>
      <c r="B66" s="95"/>
      <c r="C66" s="47"/>
      <c r="D66" s="47"/>
      <c r="E66" s="44"/>
      <c r="F66" s="95"/>
      <c r="G66" s="95"/>
      <c r="H66" s="95"/>
      <c r="I66" s="95"/>
      <c r="J66" s="92"/>
      <c r="K66" s="92"/>
      <c r="L66" s="92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4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</row>
    <row r="67" ht="12.75" customHeight="1">
      <c r="A67" s="95"/>
      <c r="B67" s="95"/>
      <c r="C67" s="47"/>
      <c r="D67" s="47"/>
      <c r="E67" s="44"/>
      <c r="F67" s="95"/>
      <c r="G67" s="95"/>
      <c r="H67" s="95"/>
      <c r="I67" s="95"/>
      <c r="J67" s="92"/>
      <c r="K67" s="92"/>
      <c r="L67" s="92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4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</row>
    <row r="68" ht="12.75" customHeight="1">
      <c r="A68" s="95"/>
      <c r="B68" s="95"/>
      <c r="C68" s="47"/>
      <c r="D68" s="47"/>
      <c r="E68" s="44"/>
      <c r="F68" s="95"/>
      <c r="G68" s="95"/>
      <c r="H68" s="95"/>
      <c r="I68" s="95"/>
      <c r="J68" s="92"/>
      <c r="K68" s="92"/>
      <c r="L68" s="92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4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</row>
    <row r="69" ht="12.75" customHeight="1">
      <c r="A69" s="95"/>
      <c r="B69" s="95"/>
      <c r="C69" s="47"/>
      <c r="D69" s="47"/>
      <c r="E69" s="44"/>
      <c r="F69" s="95"/>
      <c r="G69" s="95"/>
      <c r="H69" s="95"/>
      <c r="I69" s="95"/>
      <c r="J69" s="92"/>
      <c r="K69" s="92"/>
      <c r="L69" s="92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4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</row>
    <row r="70" ht="12.75" customHeight="1">
      <c r="A70" s="95"/>
      <c r="B70" s="95"/>
      <c r="C70" s="47"/>
      <c r="D70" s="47"/>
      <c r="E70" s="44"/>
      <c r="F70" s="95"/>
      <c r="G70" s="95"/>
      <c r="H70" s="95"/>
      <c r="I70" s="95"/>
      <c r="J70" s="92"/>
      <c r="K70" s="92"/>
      <c r="L70" s="92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4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</row>
    <row r="71" ht="12.75" customHeight="1">
      <c r="A71" s="95"/>
      <c r="B71" s="95"/>
      <c r="C71" s="47"/>
      <c r="D71" s="47"/>
      <c r="E71" s="44"/>
      <c r="F71" s="95"/>
      <c r="G71" s="95"/>
      <c r="H71" s="95"/>
      <c r="I71" s="95"/>
      <c r="J71" s="92"/>
      <c r="K71" s="92"/>
      <c r="L71" s="92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4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</row>
    <row r="72" ht="12.75" customHeight="1">
      <c r="A72" s="95"/>
      <c r="B72" s="95"/>
      <c r="C72" s="47"/>
      <c r="D72" s="47"/>
      <c r="E72" s="44"/>
      <c r="F72" s="95"/>
      <c r="G72" s="95"/>
      <c r="H72" s="95"/>
      <c r="I72" s="95"/>
      <c r="J72" s="92"/>
      <c r="K72" s="92"/>
      <c r="L72" s="92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4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</row>
    <row r="73" ht="12.75" customHeight="1">
      <c r="A73" s="95"/>
      <c r="B73" s="95"/>
      <c r="C73" s="47"/>
      <c r="D73" s="47"/>
      <c r="E73" s="44"/>
      <c r="F73" s="95"/>
      <c r="G73" s="95"/>
      <c r="H73" s="95"/>
      <c r="I73" s="95"/>
      <c r="J73" s="92"/>
      <c r="K73" s="92"/>
      <c r="L73" s="92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4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</row>
    <row r="74" ht="12.75" customHeight="1">
      <c r="A74" s="95"/>
      <c r="B74" s="95"/>
      <c r="C74" s="47"/>
      <c r="D74" s="47"/>
      <c r="E74" s="44"/>
      <c r="F74" s="95"/>
      <c r="G74" s="95"/>
      <c r="H74" s="95"/>
      <c r="I74" s="95"/>
      <c r="J74" s="92"/>
      <c r="K74" s="92"/>
      <c r="L74" s="92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4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</row>
    <row r="75" ht="12.75" customHeight="1">
      <c r="A75" s="95"/>
      <c r="B75" s="95"/>
      <c r="C75" s="47"/>
      <c r="D75" s="47"/>
      <c r="E75" s="44"/>
      <c r="F75" s="95"/>
      <c r="G75" s="95"/>
      <c r="H75" s="95"/>
      <c r="I75" s="95"/>
      <c r="J75" s="92"/>
      <c r="K75" s="92"/>
      <c r="L75" s="92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4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</row>
    <row r="76" ht="12.75" customHeight="1">
      <c r="A76" s="95"/>
      <c r="B76" s="95"/>
      <c r="C76" s="47"/>
      <c r="D76" s="47"/>
      <c r="E76" s="44"/>
      <c r="F76" s="95"/>
      <c r="G76" s="95"/>
      <c r="H76" s="95"/>
      <c r="I76" s="95"/>
      <c r="J76" s="92"/>
      <c r="K76" s="92"/>
      <c r="L76" s="92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4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</row>
    <row r="77" ht="12.75" customHeight="1">
      <c r="A77" s="95"/>
      <c r="B77" s="95"/>
      <c r="C77" s="47"/>
      <c r="D77" s="47"/>
      <c r="E77" s="44"/>
      <c r="F77" s="95"/>
      <c r="G77" s="95"/>
      <c r="H77" s="95"/>
      <c r="I77" s="95"/>
      <c r="J77" s="92"/>
      <c r="K77" s="92"/>
      <c r="L77" s="92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4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</row>
    <row r="78" ht="12.75" customHeight="1">
      <c r="A78" s="95"/>
      <c r="B78" s="95"/>
      <c r="C78" s="47"/>
      <c r="D78" s="47"/>
      <c r="E78" s="44"/>
      <c r="F78" s="95"/>
      <c r="G78" s="95"/>
      <c r="H78" s="95"/>
      <c r="I78" s="95"/>
      <c r="J78" s="92"/>
      <c r="K78" s="92"/>
      <c r="L78" s="92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4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</row>
    <row r="79" ht="12.75" customHeight="1">
      <c r="A79" s="95"/>
      <c r="B79" s="95"/>
      <c r="C79" s="47"/>
      <c r="D79" s="47"/>
      <c r="E79" s="44"/>
      <c r="F79" s="95"/>
      <c r="G79" s="95"/>
      <c r="H79" s="95"/>
      <c r="I79" s="95"/>
      <c r="J79" s="92"/>
      <c r="K79" s="92"/>
      <c r="L79" s="92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4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</row>
    <row r="80" ht="12.75" customHeight="1">
      <c r="A80" s="95"/>
      <c r="B80" s="95"/>
      <c r="C80" s="47"/>
      <c r="D80" s="47"/>
      <c r="E80" s="44"/>
      <c r="F80" s="95"/>
      <c r="G80" s="95"/>
      <c r="H80" s="95"/>
      <c r="I80" s="95"/>
      <c r="J80" s="92"/>
      <c r="K80" s="92"/>
      <c r="L80" s="92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4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</row>
    <row r="81" ht="12.75" customHeight="1">
      <c r="A81" s="95"/>
      <c r="B81" s="95"/>
      <c r="C81" s="47"/>
      <c r="D81" s="47"/>
      <c r="E81" s="44"/>
      <c r="F81" s="95"/>
      <c r="G81" s="95"/>
      <c r="H81" s="95"/>
      <c r="I81" s="95"/>
      <c r="J81" s="92"/>
      <c r="K81" s="92"/>
      <c r="L81" s="92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4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</row>
    <row r="82" ht="12.75" customHeight="1">
      <c r="A82" s="95"/>
      <c r="B82" s="95"/>
      <c r="C82" s="47"/>
      <c r="D82" s="47"/>
      <c r="E82" s="44"/>
      <c r="F82" s="95"/>
      <c r="G82" s="95"/>
      <c r="H82" s="95"/>
      <c r="I82" s="95"/>
      <c r="J82" s="92"/>
      <c r="K82" s="92"/>
      <c r="L82" s="92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4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</row>
    <row r="83" ht="12.75" customHeight="1">
      <c r="A83" s="95"/>
      <c r="B83" s="95"/>
      <c r="C83" s="47"/>
      <c r="D83" s="47"/>
      <c r="E83" s="44"/>
      <c r="F83" s="95"/>
      <c r="G83" s="95"/>
      <c r="H83" s="95"/>
      <c r="I83" s="95"/>
      <c r="J83" s="92"/>
      <c r="K83" s="92"/>
      <c r="L83" s="92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4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</row>
    <row r="84" ht="12.75" customHeight="1">
      <c r="A84" s="95"/>
      <c r="B84" s="95"/>
      <c r="C84" s="47"/>
      <c r="D84" s="47"/>
      <c r="E84" s="44"/>
      <c r="F84" s="95"/>
      <c r="G84" s="95"/>
      <c r="H84" s="95"/>
      <c r="I84" s="95"/>
      <c r="J84" s="92"/>
      <c r="K84" s="92"/>
      <c r="L84" s="92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4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</row>
    <row r="85" ht="12.75" customHeight="1">
      <c r="A85" s="95"/>
      <c r="B85" s="95"/>
      <c r="C85" s="47"/>
      <c r="D85" s="47"/>
      <c r="E85" s="44"/>
      <c r="F85" s="95"/>
      <c r="G85" s="95"/>
      <c r="H85" s="95"/>
      <c r="I85" s="95"/>
      <c r="J85" s="92"/>
      <c r="K85" s="92"/>
      <c r="L85" s="9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4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</row>
    <row r="86" ht="12.75" customHeight="1">
      <c r="A86" s="95"/>
      <c r="B86" s="95"/>
      <c r="C86" s="47"/>
      <c r="D86" s="47"/>
      <c r="E86" s="44"/>
      <c r="F86" s="95"/>
      <c r="G86" s="95"/>
      <c r="H86" s="95"/>
      <c r="I86" s="95"/>
      <c r="J86" s="92"/>
      <c r="K86" s="92"/>
      <c r="L86" s="92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4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</row>
    <row r="87" ht="12.75" customHeight="1">
      <c r="A87" s="95"/>
      <c r="B87" s="95"/>
      <c r="C87" s="47"/>
      <c r="D87" s="47"/>
      <c r="E87" s="44"/>
      <c r="F87" s="95"/>
      <c r="G87" s="95"/>
      <c r="H87" s="95"/>
      <c r="I87" s="95"/>
      <c r="J87" s="92"/>
      <c r="K87" s="92"/>
      <c r="L87" s="92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4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</row>
    <row r="88" ht="12.75" customHeight="1">
      <c r="A88" s="95"/>
      <c r="B88" s="95"/>
      <c r="C88" s="47"/>
      <c r="D88" s="47"/>
      <c r="E88" s="44"/>
      <c r="F88" s="95"/>
      <c r="G88" s="95"/>
      <c r="H88" s="95"/>
      <c r="I88" s="95"/>
      <c r="J88" s="92"/>
      <c r="K88" s="92"/>
      <c r="L88" s="92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4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</row>
    <row r="89" ht="12.75" customHeight="1">
      <c r="A89" s="95"/>
      <c r="B89" s="95"/>
      <c r="C89" s="47"/>
      <c r="D89" s="47"/>
      <c r="E89" s="44"/>
      <c r="F89" s="95"/>
      <c r="G89" s="95"/>
      <c r="H89" s="95"/>
      <c r="I89" s="95"/>
      <c r="J89" s="92"/>
      <c r="K89" s="92"/>
      <c r="L89" s="92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4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</row>
    <row r="90" ht="12.75" customHeight="1">
      <c r="A90" s="95"/>
      <c r="B90" s="95"/>
      <c r="C90" s="47"/>
      <c r="D90" s="47"/>
      <c r="E90" s="44"/>
      <c r="F90" s="95"/>
      <c r="G90" s="95"/>
      <c r="H90" s="95"/>
      <c r="I90" s="95"/>
      <c r="J90" s="92"/>
      <c r="K90" s="92"/>
      <c r="L90" s="92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4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</row>
    <row r="91" ht="12.75" customHeight="1">
      <c r="A91" s="95"/>
      <c r="B91" s="95"/>
      <c r="C91" s="47"/>
      <c r="D91" s="47"/>
      <c r="E91" s="44"/>
      <c r="F91" s="95"/>
      <c r="G91" s="95"/>
      <c r="H91" s="95"/>
      <c r="I91" s="95"/>
      <c r="J91" s="92"/>
      <c r="K91" s="92"/>
      <c r="L91" s="92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4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</row>
    <row r="92" ht="12.75" customHeight="1">
      <c r="A92" s="95"/>
      <c r="B92" s="95"/>
      <c r="C92" s="47"/>
      <c r="D92" s="47"/>
      <c r="E92" s="44"/>
      <c r="F92" s="95"/>
      <c r="G92" s="95"/>
      <c r="H92" s="95"/>
      <c r="I92" s="95"/>
      <c r="J92" s="92"/>
      <c r="K92" s="92"/>
      <c r="L92" s="92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4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</row>
    <row r="93" ht="12.75" customHeight="1">
      <c r="A93" s="95"/>
      <c r="B93" s="95"/>
      <c r="C93" s="47"/>
      <c r="D93" s="47"/>
      <c r="E93" s="44"/>
      <c r="F93" s="95"/>
      <c r="G93" s="95"/>
      <c r="H93" s="95"/>
      <c r="I93" s="95"/>
      <c r="J93" s="92"/>
      <c r="K93" s="92"/>
      <c r="L93" s="92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4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</row>
    <row r="94" ht="12.75" customHeight="1">
      <c r="A94" s="95"/>
      <c r="B94" s="95"/>
      <c r="C94" s="47"/>
      <c r="D94" s="47"/>
      <c r="E94" s="44"/>
      <c r="F94" s="95"/>
      <c r="G94" s="95"/>
      <c r="H94" s="95"/>
      <c r="I94" s="95"/>
      <c r="J94" s="92"/>
      <c r="K94" s="92"/>
      <c r="L94" s="92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4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</row>
    <row r="95" ht="12.75" customHeight="1">
      <c r="A95" s="95"/>
      <c r="B95" s="95"/>
      <c r="C95" s="47"/>
      <c r="D95" s="47"/>
      <c r="E95" s="44"/>
      <c r="F95" s="95"/>
      <c r="G95" s="95"/>
      <c r="H95" s="95"/>
      <c r="I95" s="95"/>
      <c r="J95" s="92"/>
      <c r="K95" s="92"/>
      <c r="L95" s="92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4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</row>
    <row r="96" ht="12.75" customHeight="1">
      <c r="A96" s="95"/>
      <c r="B96" s="95"/>
      <c r="C96" s="47"/>
      <c r="D96" s="47"/>
      <c r="E96" s="44"/>
      <c r="F96" s="95"/>
      <c r="G96" s="95"/>
      <c r="H96" s="95"/>
      <c r="I96" s="95"/>
      <c r="J96" s="92"/>
      <c r="K96" s="92"/>
      <c r="L96" s="92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4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</row>
    <row r="97" ht="12.75" customHeight="1">
      <c r="A97" s="95"/>
      <c r="B97" s="95"/>
      <c r="C97" s="47"/>
      <c r="D97" s="47"/>
      <c r="E97" s="44"/>
      <c r="F97" s="95"/>
      <c r="G97" s="95"/>
      <c r="H97" s="95"/>
      <c r="I97" s="95"/>
      <c r="J97" s="92"/>
      <c r="K97" s="92"/>
      <c r="L97" s="92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4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</row>
    <row r="98" ht="12.75" customHeight="1">
      <c r="A98" s="95"/>
      <c r="B98" s="95"/>
      <c r="C98" s="47"/>
      <c r="D98" s="47"/>
      <c r="E98" s="44"/>
      <c r="F98" s="95"/>
      <c r="G98" s="95"/>
      <c r="H98" s="95"/>
      <c r="I98" s="95"/>
      <c r="J98" s="92"/>
      <c r="K98" s="92"/>
      <c r="L98" s="92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4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</row>
    <row r="99" ht="12.75" customHeight="1">
      <c r="A99" s="95"/>
      <c r="B99" s="95"/>
      <c r="C99" s="47"/>
      <c r="D99" s="47"/>
      <c r="E99" s="44"/>
      <c r="F99" s="95"/>
      <c r="G99" s="95"/>
      <c r="H99" s="95"/>
      <c r="I99" s="95"/>
      <c r="J99" s="92"/>
      <c r="K99" s="92"/>
      <c r="L99" s="92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4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</row>
    <row r="100" ht="12.75" customHeight="1">
      <c r="A100" s="95"/>
      <c r="B100" s="95"/>
      <c r="C100" s="47"/>
      <c r="D100" s="47"/>
      <c r="E100" s="44"/>
      <c r="F100" s="95"/>
      <c r="G100" s="95"/>
      <c r="H100" s="95"/>
      <c r="I100" s="95"/>
      <c r="J100" s="92"/>
      <c r="K100" s="92"/>
      <c r="L100" s="92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4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</row>
    <row r="101" ht="12.75" customHeight="1">
      <c r="A101" s="95"/>
      <c r="B101" s="95"/>
      <c r="C101" s="47"/>
      <c r="D101" s="47"/>
      <c r="E101" s="44"/>
      <c r="F101" s="95"/>
      <c r="G101" s="95"/>
      <c r="H101" s="95"/>
      <c r="I101" s="95"/>
      <c r="J101" s="92"/>
      <c r="K101" s="92"/>
      <c r="L101" s="92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4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</row>
    <row r="102" ht="12.75" customHeight="1">
      <c r="A102" s="95"/>
      <c r="B102" s="95"/>
      <c r="C102" s="47"/>
      <c r="D102" s="47"/>
      <c r="E102" s="44"/>
      <c r="F102" s="95"/>
      <c r="G102" s="95"/>
      <c r="H102" s="95"/>
      <c r="I102" s="95"/>
      <c r="J102" s="92"/>
      <c r="K102" s="92"/>
      <c r="L102" s="92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4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</row>
    <row r="103" ht="12.75" customHeight="1">
      <c r="A103" s="95"/>
      <c r="B103" s="95"/>
      <c r="C103" s="47"/>
      <c r="D103" s="47"/>
      <c r="E103" s="44"/>
      <c r="F103" s="95"/>
      <c r="G103" s="95"/>
      <c r="H103" s="95"/>
      <c r="I103" s="95"/>
      <c r="J103" s="92"/>
      <c r="K103" s="92"/>
      <c r="L103" s="92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4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</row>
    <row r="104" ht="12.75" customHeight="1">
      <c r="A104" s="95"/>
      <c r="B104" s="95"/>
      <c r="C104" s="47"/>
      <c r="D104" s="47"/>
      <c r="E104" s="44"/>
      <c r="F104" s="95"/>
      <c r="G104" s="95"/>
      <c r="H104" s="95"/>
      <c r="I104" s="95"/>
      <c r="J104" s="92"/>
      <c r="K104" s="92"/>
      <c r="L104" s="92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4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</row>
    <row r="105" ht="12.75" customHeight="1">
      <c r="A105" s="95"/>
      <c r="B105" s="95"/>
      <c r="C105" s="47"/>
      <c r="D105" s="47"/>
      <c r="E105" s="44"/>
      <c r="F105" s="95"/>
      <c r="G105" s="95"/>
      <c r="H105" s="95"/>
      <c r="I105" s="95"/>
      <c r="J105" s="92"/>
      <c r="K105" s="92"/>
      <c r="L105" s="92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4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</row>
    <row r="106" ht="12.75" customHeight="1">
      <c r="A106" s="95"/>
      <c r="B106" s="95"/>
      <c r="C106" s="47"/>
      <c r="D106" s="47"/>
      <c r="E106" s="44"/>
      <c r="F106" s="95"/>
      <c r="G106" s="95"/>
      <c r="H106" s="95"/>
      <c r="I106" s="95"/>
      <c r="J106" s="92"/>
      <c r="K106" s="92"/>
      <c r="L106" s="92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4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</row>
    <row r="107" ht="12.75" customHeight="1">
      <c r="A107" s="95"/>
      <c r="B107" s="95"/>
      <c r="C107" s="47"/>
      <c r="D107" s="47"/>
      <c r="E107" s="44"/>
      <c r="F107" s="95"/>
      <c r="G107" s="95"/>
      <c r="H107" s="95"/>
      <c r="I107" s="95"/>
      <c r="J107" s="92"/>
      <c r="K107" s="92"/>
      <c r="L107" s="92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4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</row>
    <row r="108" ht="12.75" customHeight="1">
      <c r="A108" s="95"/>
      <c r="B108" s="95"/>
      <c r="C108" s="47"/>
      <c r="D108" s="47"/>
      <c r="E108" s="44"/>
      <c r="F108" s="95"/>
      <c r="G108" s="95"/>
      <c r="H108" s="95"/>
      <c r="I108" s="95"/>
      <c r="J108" s="92"/>
      <c r="K108" s="92"/>
      <c r="L108" s="92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4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</row>
    <row r="109" ht="12.75" customHeight="1">
      <c r="A109" s="95"/>
      <c r="B109" s="95"/>
      <c r="C109" s="47"/>
      <c r="D109" s="47"/>
      <c r="E109" s="44"/>
      <c r="F109" s="95"/>
      <c r="G109" s="95"/>
      <c r="H109" s="95"/>
      <c r="I109" s="95"/>
      <c r="J109" s="92"/>
      <c r="K109" s="92"/>
      <c r="L109" s="92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4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</row>
    <row r="110" ht="12.75" customHeight="1">
      <c r="A110" s="95"/>
      <c r="B110" s="95"/>
      <c r="C110" s="47"/>
      <c r="D110" s="47"/>
      <c r="E110" s="44"/>
      <c r="F110" s="95"/>
      <c r="G110" s="95"/>
      <c r="H110" s="95"/>
      <c r="I110" s="95"/>
      <c r="J110" s="92"/>
      <c r="K110" s="92"/>
      <c r="L110" s="92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4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</row>
    <row r="111" ht="12.75" customHeight="1">
      <c r="A111" s="95"/>
      <c r="B111" s="95"/>
      <c r="C111" s="47"/>
      <c r="D111" s="47"/>
      <c r="E111" s="44"/>
      <c r="F111" s="95"/>
      <c r="G111" s="95"/>
      <c r="H111" s="95"/>
      <c r="I111" s="95"/>
      <c r="J111" s="92"/>
      <c r="K111" s="92"/>
      <c r="L111" s="92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4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</row>
    <row r="112" ht="12.75" customHeight="1">
      <c r="A112" s="95"/>
      <c r="B112" s="95"/>
      <c r="C112" s="47"/>
      <c r="D112" s="47"/>
      <c r="E112" s="44"/>
      <c r="F112" s="95"/>
      <c r="G112" s="95"/>
      <c r="H112" s="95"/>
      <c r="I112" s="95"/>
      <c r="J112" s="92"/>
      <c r="K112" s="92"/>
      <c r="L112" s="9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4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</row>
    <row r="113" ht="12.75" customHeight="1">
      <c r="A113" s="95"/>
      <c r="B113" s="95"/>
      <c r="C113" s="47"/>
      <c r="D113" s="47"/>
      <c r="E113" s="44"/>
      <c r="F113" s="95"/>
      <c r="G113" s="95"/>
      <c r="H113" s="95"/>
      <c r="I113" s="95"/>
      <c r="J113" s="92"/>
      <c r="K113" s="92"/>
      <c r="L113" s="92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4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</row>
    <row r="114" ht="12.75" customHeight="1">
      <c r="A114" s="95"/>
      <c r="B114" s="95"/>
      <c r="C114" s="47"/>
      <c r="D114" s="47"/>
      <c r="E114" s="44"/>
      <c r="F114" s="95"/>
      <c r="G114" s="95"/>
      <c r="H114" s="95"/>
      <c r="I114" s="95"/>
      <c r="J114" s="92"/>
      <c r="K114" s="92"/>
      <c r="L114" s="92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4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</row>
    <row r="115" ht="12.75" customHeight="1">
      <c r="A115" s="95"/>
      <c r="B115" s="95"/>
      <c r="C115" s="47"/>
      <c r="D115" s="47"/>
      <c r="E115" s="44"/>
      <c r="F115" s="95"/>
      <c r="G115" s="95"/>
      <c r="H115" s="95"/>
      <c r="I115" s="95"/>
      <c r="J115" s="92"/>
      <c r="K115" s="92"/>
      <c r="L115" s="92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4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</row>
    <row r="116" ht="12.75" customHeight="1">
      <c r="A116" s="95"/>
      <c r="B116" s="95"/>
      <c r="C116" s="47"/>
      <c r="D116" s="47"/>
      <c r="E116" s="44"/>
      <c r="F116" s="95"/>
      <c r="G116" s="95"/>
      <c r="H116" s="95"/>
      <c r="I116" s="95"/>
      <c r="J116" s="92"/>
      <c r="K116" s="92"/>
      <c r="L116" s="92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4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</row>
    <row r="117" ht="12.75" customHeight="1">
      <c r="A117" s="95"/>
      <c r="B117" s="95"/>
      <c r="C117" s="47"/>
      <c r="D117" s="47"/>
      <c r="E117" s="44"/>
      <c r="F117" s="95"/>
      <c r="G117" s="95"/>
      <c r="H117" s="95"/>
      <c r="I117" s="95"/>
      <c r="J117" s="92"/>
      <c r="K117" s="92"/>
      <c r="L117" s="92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4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</row>
    <row r="118" ht="12.75" customHeight="1">
      <c r="A118" s="95"/>
      <c r="B118" s="95"/>
      <c r="C118" s="47"/>
      <c r="D118" s="47"/>
      <c r="E118" s="44"/>
      <c r="F118" s="95"/>
      <c r="G118" s="95"/>
      <c r="H118" s="95"/>
      <c r="I118" s="95"/>
      <c r="J118" s="92"/>
      <c r="K118" s="92"/>
      <c r="L118" s="92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4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</row>
    <row r="119" ht="12.75" customHeight="1">
      <c r="A119" s="95"/>
      <c r="B119" s="95"/>
      <c r="C119" s="47"/>
      <c r="D119" s="47"/>
      <c r="E119" s="44"/>
      <c r="F119" s="95"/>
      <c r="G119" s="95"/>
      <c r="H119" s="95"/>
      <c r="I119" s="95"/>
      <c r="J119" s="92"/>
      <c r="K119" s="92"/>
      <c r="L119" s="92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4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</row>
    <row r="120" ht="12.75" customHeight="1">
      <c r="A120" s="95"/>
      <c r="B120" s="95"/>
      <c r="C120" s="47"/>
      <c r="D120" s="47"/>
      <c r="E120" s="44"/>
      <c r="F120" s="95"/>
      <c r="G120" s="95"/>
      <c r="H120" s="95"/>
      <c r="I120" s="95"/>
      <c r="J120" s="92"/>
      <c r="K120" s="92"/>
      <c r="L120" s="92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4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</row>
    <row r="121" ht="12.75" customHeight="1">
      <c r="A121" s="95"/>
      <c r="B121" s="95"/>
      <c r="C121" s="47"/>
      <c r="D121" s="47"/>
      <c r="E121" s="44"/>
      <c r="F121" s="95"/>
      <c r="G121" s="95"/>
      <c r="H121" s="95"/>
      <c r="I121" s="95"/>
      <c r="J121" s="92"/>
      <c r="K121" s="92"/>
      <c r="L121" s="92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4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</row>
    <row r="122" ht="12.75" customHeight="1">
      <c r="A122" s="95"/>
      <c r="B122" s="95"/>
      <c r="C122" s="47"/>
      <c r="D122" s="47"/>
      <c r="E122" s="44"/>
      <c r="F122" s="95"/>
      <c r="G122" s="95"/>
      <c r="H122" s="95"/>
      <c r="I122" s="95"/>
      <c r="J122" s="92"/>
      <c r="K122" s="92"/>
      <c r="L122" s="92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4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</row>
    <row r="123" ht="12.75" customHeight="1">
      <c r="A123" s="95"/>
      <c r="B123" s="95"/>
      <c r="C123" s="47"/>
      <c r="D123" s="47"/>
      <c r="E123" s="44"/>
      <c r="F123" s="95"/>
      <c r="G123" s="95"/>
      <c r="H123" s="95"/>
      <c r="I123" s="95"/>
      <c r="J123" s="92"/>
      <c r="K123" s="92"/>
      <c r="L123" s="92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4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</row>
    <row r="124" ht="12.75" customHeight="1">
      <c r="A124" s="95"/>
      <c r="B124" s="95"/>
      <c r="C124" s="47"/>
      <c r="D124" s="47"/>
      <c r="E124" s="44"/>
      <c r="F124" s="95"/>
      <c r="G124" s="95"/>
      <c r="H124" s="95"/>
      <c r="I124" s="95"/>
      <c r="J124" s="92"/>
      <c r="K124" s="92"/>
      <c r="L124" s="92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4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</row>
    <row r="125" ht="12.75" customHeight="1">
      <c r="A125" s="95"/>
      <c r="B125" s="95"/>
      <c r="C125" s="47"/>
      <c r="D125" s="47"/>
      <c r="E125" s="44"/>
      <c r="F125" s="95"/>
      <c r="G125" s="95"/>
      <c r="H125" s="95"/>
      <c r="I125" s="95"/>
      <c r="J125" s="92"/>
      <c r="K125" s="92"/>
      <c r="L125" s="92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4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</row>
    <row r="126" ht="12.75" customHeight="1">
      <c r="A126" s="95"/>
      <c r="B126" s="95"/>
      <c r="C126" s="47"/>
      <c r="D126" s="47"/>
      <c r="E126" s="44"/>
      <c r="F126" s="95"/>
      <c r="G126" s="95"/>
      <c r="H126" s="95"/>
      <c r="I126" s="95"/>
      <c r="J126" s="92"/>
      <c r="K126" s="92"/>
      <c r="L126" s="92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4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</row>
    <row r="127" ht="12.75" customHeight="1">
      <c r="A127" s="95"/>
      <c r="B127" s="95"/>
      <c r="C127" s="47"/>
      <c r="D127" s="47"/>
      <c r="E127" s="44"/>
      <c r="F127" s="95"/>
      <c r="G127" s="95"/>
      <c r="H127" s="95"/>
      <c r="I127" s="95"/>
      <c r="J127" s="92"/>
      <c r="K127" s="92"/>
      <c r="L127" s="92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4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</row>
    <row r="128" ht="12.75" customHeight="1">
      <c r="A128" s="95"/>
      <c r="B128" s="95"/>
      <c r="C128" s="47"/>
      <c r="D128" s="47"/>
      <c r="E128" s="44"/>
      <c r="F128" s="95"/>
      <c r="G128" s="95"/>
      <c r="H128" s="95"/>
      <c r="I128" s="95"/>
      <c r="J128" s="92"/>
      <c r="K128" s="92"/>
      <c r="L128" s="92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4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</row>
    <row r="129" ht="12.75" customHeight="1">
      <c r="A129" s="95"/>
      <c r="B129" s="95"/>
      <c r="C129" s="47"/>
      <c r="D129" s="47"/>
      <c r="E129" s="44"/>
      <c r="F129" s="95"/>
      <c r="G129" s="95"/>
      <c r="H129" s="95"/>
      <c r="I129" s="95"/>
      <c r="J129" s="92"/>
      <c r="K129" s="92"/>
      <c r="L129" s="92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4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</row>
    <row r="130" ht="12.75" customHeight="1">
      <c r="A130" s="95"/>
      <c r="B130" s="95"/>
      <c r="C130" s="47"/>
      <c r="D130" s="47"/>
      <c r="E130" s="44"/>
      <c r="F130" s="95"/>
      <c r="G130" s="95"/>
      <c r="H130" s="95"/>
      <c r="I130" s="95"/>
      <c r="J130" s="92"/>
      <c r="K130" s="92"/>
      <c r="L130" s="92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4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</row>
    <row r="131" ht="12.75" customHeight="1">
      <c r="A131" s="95"/>
      <c r="B131" s="95"/>
      <c r="C131" s="47"/>
      <c r="D131" s="47"/>
      <c r="E131" s="44"/>
      <c r="F131" s="95"/>
      <c r="G131" s="95"/>
      <c r="H131" s="95"/>
      <c r="I131" s="95"/>
      <c r="J131" s="92"/>
      <c r="K131" s="92"/>
      <c r="L131" s="92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4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</row>
    <row r="132" ht="12.75" customHeight="1">
      <c r="A132" s="95"/>
      <c r="B132" s="95"/>
      <c r="C132" s="47"/>
      <c r="D132" s="47"/>
      <c r="E132" s="44"/>
      <c r="F132" s="95"/>
      <c r="G132" s="95"/>
      <c r="H132" s="95"/>
      <c r="I132" s="95"/>
      <c r="J132" s="92"/>
      <c r="K132" s="92"/>
      <c r="L132" s="92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4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</row>
    <row r="133" ht="12.75" customHeight="1">
      <c r="A133" s="95"/>
      <c r="B133" s="95"/>
      <c r="C133" s="47"/>
      <c r="D133" s="47"/>
      <c r="E133" s="44"/>
      <c r="F133" s="95"/>
      <c r="G133" s="95"/>
      <c r="H133" s="95"/>
      <c r="I133" s="95"/>
      <c r="J133" s="92"/>
      <c r="K133" s="92"/>
      <c r="L133" s="92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4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</row>
    <row r="134" ht="12.75" customHeight="1">
      <c r="A134" s="95"/>
      <c r="B134" s="95"/>
      <c r="C134" s="47"/>
      <c r="D134" s="47"/>
      <c r="E134" s="44"/>
      <c r="F134" s="95"/>
      <c r="G134" s="95"/>
      <c r="H134" s="95"/>
      <c r="I134" s="95"/>
      <c r="J134" s="92"/>
      <c r="K134" s="92"/>
      <c r="L134" s="92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4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</row>
    <row r="135" ht="12.75" customHeight="1">
      <c r="A135" s="95"/>
      <c r="B135" s="95"/>
      <c r="C135" s="47"/>
      <c r="D135" s="47"/>
      <c r="E135" s="44"/>
      <c r="F135" s="95"/>
      <c r="G135" s="95"/>
      <c r="H135" s="95"/>
      <c r="I135" s="95"/>
      <c r="J135" s="92"/>
      <c r="K135" s="92"/>
      <c r="L135" s="92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4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</row>
    <row r="136" ht="12.75" customHeight="1">
      <c r="A136" s="95"/>
      <c r="B136" s="95"/>
      <c r="C136" s="47"/>
      <c r="D136" s="47"/>
      <c r="E136" s="44"/>
      <c r="F136" s="95"/>
      <c r="G136" s="95"/>
      <c r="H136" s="95"/>
      <c r="I136" s="95"/>
      <c r="J136" s="92"/>
      <c r="K136" s="92"/>
      <c r="L136" s="92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4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</row>
    <row r="137" ht="12.75" customHeight="1">
      <c r="A137" s="95"/>
      <c r="B137" s="95"/>
      <c r="C137" s="47"/>
      <c r="D137" s="47"/>
      <c r="E137" s="44"/>
      <c r="F137" s="95"/>
      <c r="G137" s="95"/>
      <c r="H137" s="95"/>
      <c r="I137" s="95"/>
      <c r="J137" s="92"/>
      <c r="K137" s="92"/>
      <c r="L137" s="92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4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</row>
    <row r="138" ht="12.75" customHeight="1">
      <c r="A138" s="95"/>
      <c r="B138" s="95"/>
      <c r="C138" s="47"/>
      <c r="D138" s="47"/>
      <c r="E138" s="44"/>
      <c r="F138" s="95"/>
      <c r="G138" s="95"/>
      <c r="H138" s="95"/>
      <c r="I138" s="95"/>
      <c r="J138" s="92"/>
      <c r="K138" s="92"/>
      <c r="L138" s="92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4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</row>
    <row r="139" ht="12.75" customHeight="1">
      <c r="A139" s="95"/>
      <c r="B139" s="95"/>
      <c r="C139" s="47"/>
      <c r="D139" s="47"/>
      <c r="E139" s="44"/>
      <c r="F139" s="95"/>
      <c r="G139" s="95"/>
      <c r="H139" s="95"/>
      <c r="I139" s="95"/>
      <c r="J139" s="92"/>
      <c r="K139" s="92"/>
      <c r="L139" s="9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4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</row>
    <row r="140" ht="12.75" customHeight="1">
      <c r="A140" s="95"/>
      <c r="B140" s="95"/>
      <c r="C140" s="47"/>
      <c r="D140" s="47"/>
      <c r="E140" s="44"/>
      <c r="F140" s="95"/>
      <c r="G140" s="95"/>
      <c r="H140" s="95"/>
      <c r="I140" s="95"/>
      <c r="J140" s="92"/>
      <c r="K140" s="92"/>
      <c r="L140" s="92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4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</row>
    <row r="141" ht="12.75" customHeight="1">
      <c r="A141" s="95"/>
      <c r="B141" s="95"/>
      <c r="C141" s="47"/>
      <c r="D141" s="47"/>
      <c r="E141" s="44"/>
      <c r="F141" s="95"/>
      <c r="G141" s="95"/>
      <c r="H141" s="95"/>
      <c r="I141" s="95"/>
      <c r="J141" s="92"/>
      <c r="K141" s="92"/>
      <c r="L141" s="92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4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</row>
    <row r="142" ht="12.75" customHeight="1">
      <c r="A142" s="95"/>
      <c r="B142" s="95"/>
      <c r="C142" s="47"/>
      <c r="D142" s="47"/>
      <c r="E142" s="44"/>
      <c r="F142" s="95"/>
      <c r="G142" s="95"/>
      <c r="H142" s="95"/>
      <c r="I142" s="95"/>
      <c r="J142" s="92"/>
      <c r="K142" s="92"/>
      <c r="L142" s="92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4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</row>
    <row r="143" ht="12.75" customHeight="1">
      <c r="A143" s="95"/>
      <c r="B143" s="95"/>
      <c r="C143" s="47"/>
      <c r="D143" s="47"/>
      <c r="E143" s="44"/>
      <c r="F143" s="95"/>
      <c r="G143" s="95"/>
      <c r="H143" s="95"/>
      <c r="I143" s="95"/>
      <c r="J143" s="92"/>
      <c r="K143" s="92"/>
      <c r="L143" s="92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4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</row>
    <row r="144" ht="12.75" customHeight="1">
      <c r="A144" s="95"/>
      <c r="B144" s="95"/>
      <c r="C144" s="47"/>
      <c r="D144" s="47"/>
      <c r="E144" s="44"/>
      <c r="F144" s="95"/>
      <c r="G144" s="95"/>
      <c r="H144" s="95"/>
      <c r="I144" s="95"/>
      <c r="J144" s="92"/>
      <c r="K144" s="92"/>
      <c r="L144" s="92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4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</row>
    <row r="145" ht="12.75" customHeight="1">
      <c r="A145" s="95"/>
      <c r="B145" s="95"/>
      <c r="C145" s="47"/>
      <c r="D145" s="47"/>
      <c r="E145" s="44"/>
      <c r="F145" s="95"/>
      <c r="G145" s="95"/>
      <c r="H145" s="95"/>
      <c r="I145" s="95"/>
      <c r="J145" s="92"/>
      <c r="K145" s="92"/>
      <c r="L145" s="92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4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</row>
    <row r="146" ht="12.75" customHeight="1">
      <c r="A146" s="95"/>
      <c r="B146" s="95"/>
      <c r="C146" s="47"/>
      <c r="D146" s="47"/>
      <c r="E146" s="44"/>
      <c r="F146" s="95"/>
      <c r="G146" s="95"/>
      <c r="H146" s="95"/>
      <c r="I146" s="95"/>
      <c r="J146" s="92"/>
      <c r="K146" s="92"/>
      <c r="L146" s="92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4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</row>
    <row r="147" ht="12.75" customHeight="1">
      <c r="A147" s="95"/>
      <c r="B147" s="95"/>
      <c r="C147" s="47"/>
      <c r="D147" s="47"/>
      <c r="E147" s="44"/>
      <c r="F147" s="95"/>
      <c r="G147" s="95"/>
      <c r="H147" s="95"/>
      <c r="I147" s="95"/>
      <c r="J147" s="92"/>
      <c r="K147" s="92"/>
      <c r="L147" s="92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4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</row>
    <row r="148" ht="12.75" customHeight="1">
      <c r="A148" s="95"/>
      <c r="B148" s="95"/>
      <c r="C148" s="47"/>
      <c r="D148" s="47"/>
      <c r="E148" s="44"/>
      <c r="F148" s="95"/>
      <c r="G148" s="95"/>
      <c r="H148" s="95"/>
      <c r="I148" s="95"/>
      <c r="J148" s="92"/>
      <c r="K148" s="92"/>
      <c r="L148" s="92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4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</row>
    <row r="149" ht="12.75" customHeight="1">
      <c r="A149" s="95"/>
      <c r="B149" s="95"/>
      <c r="C149" s="47"/>
      <c r="D149" s="47"/>
      <c r="E149" s="44"/>
      <c r="F149" s="95"/>
      <c r="G149" s="95"/>
      <c r="H149" s="95"/>
      <c r="I149" s="95"/>
      <c r="J149" s="92"/>
      <c r="K149" s="92"/>
      <c r="L149" s="92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4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</row>
    <row r="150" ht="12.75" customHeight="1">
      <c r="A150" s="95"/>
      <c r="B150" s="95"/>
      <c r="C150" s="47"/>
      <c r="D150" s="47"/>
      <c r="E150" s="44"/>
      <c r="F150" s="95"/>
      <c r="G150" s="95"/>
      <c r="H150" s="95"/>
      <c r="I150" s="95"/>
      <c r="J150" s="92"/>
      <c r="K150" s="92"/>
      <c r="L150" s="92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4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</row>
    <row r="151" ht="12.75" customHeight="1">
      <c r="A151" s="95"/>
      <c r="B151" s="95"/>
      <c r="C151" s="47"/>
      <c r="D151" s="47"/>
      <c r="E151" s="44"/>
      <c r="F151" s="95"/>
      <c r="G151" s="95"/>
      <c r="H151" s="95"/>
      <c r="I151" s="95"/>
      <c r="J151" s="92"/>
      <c r="K151" s="92"/>
      <c r="L151" s="92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4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</row>
    <row r="152" ht="12.75" customHeight="1">
      <c r="A152" s="95"/>
      <c r="B152" s="95"/>
      <c r="C152" s="47"/>
      <c r="D152" s="47"/>
      <c r="E152" s="44"/>
      <c r="F152" s="95"/>
      <c r="G152" s="95"/>
      <c r="H152" s="95"/>
      <c r="I152" s="95"/>
      <c r="J152" s="92"/>
      <c r="K152" s="92"/>
      <c r="L152" s="92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4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</row>
    <row r="153" ht="12.75" customHeight="1">
      <c r="A153" s="95"/>
      <c r="B153" s="95"/>
      <c r="C153" s="47"/>
      <c r="D153" s="47"/>
      <c r="E153" s="44"/>
      <c r="F153" s="95"/>
      <c r="G153" s="95"/>
      <c r="H153" s="95"/>
      <c r="I153" s="95"/>
      <c r="J153" s="92"/>
      <c r="K153" s="92"/>
      <c r="L153" s="92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4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</row>
    <row r="154" ht="12.75" customHeight="1">
      <c r="A154" s="95"/>
      <c r="B154" s="95"/>
      <c r="C154" s="47"/>
      <c r="D154" s="47"/>
      <c r="E154" s="44"/>
      <c r="F154" s="95"/>
      <c r="G154" s="95"/>
      <c r="H154" s="95"/>
      <c r="I154" s="95"/>
      <c r="J154" s="92"/>
      <c r="K154" s="92"/>
      <c r="L154" s="92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4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</row>
    <row r="155" ht="12.75" customHeight="1">
      <c r="A155" s="95"/>
      <c r="B155" s="95"/>
      <c r="C155" s="47"/>
      <c r="D155" s="47"/>
      <c r="E155" s="44"/>
      <c r="F155" s="95"/>
      <c r="G155" s="95"/>
      <c r="H155" s="95"/>
      <c r="I155" s="95"/>
      <c r="J155" s="92"/>
      <c r="K155" s="92"/>
      <c r="L155" s="92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4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</row>
    <row r="156" ht="12.75" customHeight="1">
      <c r="A156" s="95"/>
      <c r="B156" s="95"/>
      <c r="C156" s="47"/>
      <c r="D156" s="47"/>
      <c r="E156" s="44"/>
      <c r="F156" s="95"/>
      <c r="G156" s="95"/>
      <c r="H156" s="95"/>
      <c r="I156" s="95"/>
      <c r="J156" s="92"/>
      <c r="K156" s="92"/>
      <c r="L156" s="92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4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</row>
    <row r="157" ht="12.75" customHeight="1">
      <c r="A157" s="95"/>
      <c r="B157" s="95"/>
      <c r="C157" s="47"/>
      <c r="D157" s="47"/>
      <c r="E157" s="44"/>
      <c r="F157" s="95"/>
      <c r="G157" s="95"/>
      <c r="H157" s="95"/>
      <c r="I157" s="95"/>
      <c r="J157" s="92"/>
      <c r="K157" s="92"/>
      <c r="L157" s="92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4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</row>
    <row r="158" ht="12.75" customHeight="1">
      <c r="A158" s="95"/>
      <c r="B158" s="95"/>
      <c r="C158" s="47"/>
      <c r="D158" s="47"/>
      <c r="E158" s="44"/>
      <c r="F158" s="95"/>
      <c r="G158" s="95"/>
      <c r="H158" s="95"/>
      <c r="I158" s="95"/>
      <c r="J158" s="92"/>
      <c r="K158" s="92"/>
      <c r="L158" s="92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4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</row>
    <row r="159" ht="12.75" customHeight="1">
      <c r="A159" s="95"/>
      <c r="B159" s="95"/>
      <c r="C159" s="47"/>
      <c r="D159" s="47"/>
      <c r="E159" s="44"/>
      <c r="F159" s="95"/>
      <c r="G159" s="95"/>
      <c r="H159" s="95"/>
      <c r="I159" s="95"/>
      <c r="J159" s="92"/>
      <c r="K159" s="92"/>
      <c r="L159" s="92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4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</row>
    <row r="160" ht="12.75" customHeight="1">
      <c r="A160" s="95"/>
      <c r="B160" s="95"/>
      <c r="C160" s="47"/>
      <c r="D160" s="47"/>
      <c r="E160" s="44"/>
      <c r="F160" s="95"/>
      <c r="G160" s="95"/>
      <c r="H160" s="95"/>
      <c r="I160" s="95"/>
      <c r="J160" s="92"/>
      <c r="K160" s="92"/>
      <c r="L160" s="92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4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</row>
    <row r="161" ht="12.75" customHeight="1">
      <c r="A161" s="95"/>
      <c r="B161" s="95"/>
      <c r="C161" s="47"/>
      <c r="D161" s="47"/>
      <c r="E161" s="44"/>
      <c r="F161" s="95"/>
      <c r="G161" s="95"/>
      <c r="H161" s="95"/>
      <c r="I161" s="95"/>
      <c r="J161" s="92"/>
      <c r="K161" s="92"/>
      <c r="L161" s="92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4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</row>
    <row r="162" ht="12.75" customHeight="1">
      <c r="A162" s="95"/>
      <c r="B162" s="95"/>
      <c r="C162" s="47"/>
      <c r="D162" s="47"/>
      <c r="E162" s="44"/>
      <c r="F162" s="95"/>
      <c r="G162" s="95"/>
      <c r="H162" s="95"/>
      <c r="I162" s="95"/>
      <c r="J162" s="92"/>
      <c r="K162" s="92"/>
      <c r="L162" s="92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4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</row>
    <row r="163" ht="12.75" customHeight="1">
      <c r="A163" s="95"/>
      <c r="B163" s="95"/>
      <c r="C163" s="47"/>
      <c r="D163" s="47"/>
      <c r="E163" s="44"/>
      <c r="F163" s="95"/>
      <c r="G163" s="95"/>
      <c r="H163" s="95"/>
      <c r="I163" s="95"/>
      <c r="J163" s="92"/>
      <c r="K163" s="92"/>
      <c r="L163" s="92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4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</row>
    <row r="164" ht="12.75" customHeight="1">
      <c r="A164" s="95"/>
      <c r="B164" s="95"/>
      <c r="C164" s="47"/>
      <c r="D164" s="47"/>
      <c r="E164" s="44"/>
      <c r="F164" s="95"/>
      <c r="G164" s="95"/>
      <c r="H164" s="95"/>
      <c r="I164" s="95"/>
      <c r="J164" s="92"/>
      <c r="K164" s="92"/>
      <c r="L164" s="92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4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</row>
    <row r="165" ht="12.75" customHeight="1">
      <c r="A165" s="95"/>
      <c r="B165" s="95"/>
      <c r="C165" s="47"/>
      <c r="D165" s="47"/>
      <c r="E165" s="44"/>
      <c r="F165" s="95"/>
      <c r="G165" s="95"/>
      <c r="H165" s="95"/>
      <c r="I165" s="95"/>
      <c r="J165" s="92"/>
      <c r="K165" s="92"/>
      <c r="L165" s="92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4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</row>
    <row r="166" ht="12.75" customHeight="1">
      <c r="A166" s="95"/>
      <c r="B166" s="95"/>
      <c r="C166" s="47"/>
      <c r="D166" s="47"/>
      <c r="E166" s="44"/>
      <c r="F166" s="95"/>
      <c r="G166" s="95"/>
      <c r="H166" s="95"/>
      <c r="I166" s="95"/>
      <c r="J166" s="92"/>
      <c r="K166" s="92"/>
      <c r="L166" s="9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4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</row>
    <row r="167" ht="12.75" customHeight="1">
      <c r="A167" s="95"/>
      <c r="B167" s="95"/>
      <c r="C167" s="47"/>
      <c r="D167" s="47"/>
      <c r="E167" s="44"/>
      <c r="F167" s="95"/>
      <c r="G167" s="95"/>
      <c r="H167" s="95"/>
      <c r="I167" s="95"/>
      <c r="J167" s="92"/>
      <c r="K167" s="92"/>
      <c r="L167" s="92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4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</row>
    <row r="168" ht="12.75" customHeight="1">
      <c r="A168" s="95"/>
      <c r="B168" s="95"/>
      <c r="C168" s="47"/>
      <c r="D168" s="47"/>
      <c r="E168" s="44"/>
      <c r="F168" s="95"/>
      <c r="G168" s="95"/>
      <c r="H168" s="95"/>
      <c r="I168" s="95"/>
      <c r="J168" s="92"/>
      <c r="K168" s="92"/>
      <c r="L168" s="92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4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</row>
    <row r="169" ht="12.75" customHeight="1">
      <c r="A169" s="95"/>
      <c r="B169" s="95"/>
      <c r="C169" s="47"/>
      <c r="D169" s="47"/>
      <c r="E169" s="44"/>
      <c r="F169" s="95"/>
      <c r="G169" s="95"/>
      <c r="H169" s="95"/>
      <c r="I169" s="95"/>
      <c r="J169" s="92"/>
      <c r="K169" s="92"/>
      <c r="L169" s="92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4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</row>
    <row r="170" ht="12.75" customHeight="1">
      <c r="A170" s="95"/>
      <c r="B170" s="95"/>
      <c r="C170" s="47"/>
      <c r="D170" s="47"/>
      <c r="E170" s="44"/>
      <c r="F170" s="95"/>
      <c r="G170" s="95"/>
      <c r="H170" s="95"/>
      <c r="I170" s="95"/>
      <c r="J170" s="92"/>
      <c r="K170" s="92"/>
      <c r="L170" s="92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4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</row>
    <row r="171" ht="12.75" customHeight="1">
      <c r="A171" s="95"/>
      <c r="B171" s="95"/>
      <c r="C171" s="47"/>
      <c r="D171" s="47"/>
      <c r="E171" s="44"/>
      <c r="F171" s="95"/>
      <c r="G171" s="95"/>
      <c r="H171" s="95"/>
      <c r="I171" s="95"/>
      <c r="J171" s="92"/>
      <c r="K171" s="92"/>
      <c r="L171" s="92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4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</row>
    <row r="172" ht="12.75" customHeight="1">
      <c r="A172" s="95"/>
      <c r="B172" s="95"/>
      <c r="C172" s="47"/>
      <c r="D172" s="47"/>
      <c r="E172" s="44"/>
      <c r="F172" s="95"/>
      <c r="G172" s="95"/>
      <c r="H172" s="95"/>
      <c r="I172" s="95"/>
      <c r="J172" s="92"/>
      <c r="K172" s="92"/>
      <c r="L172" s="92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4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</row>
    <row r="173" ht="12.75" customHeight="1">
      <c r="A173" s="95"/>
      <c r="B173" s="95"/>
      <c r="C173" s="47"/>
      <c r="D173" s="47"/>
      <c r="E173" s="44"/>
      <c r="F173" s="95"/>
      <c r="G173" s="95"/>
      <c r="H173" s="95"/>
      <c r="I173" s="95"/>
      <c r="J173" s="92"/>
      <c r="K173" s="92"/>
      <c r="L173" s="92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4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</row>
    <row r="174" ht="12.75" customHeight="1">
      <c r="A174" s="95"/>
      <c r="B174" s="95"/>
      <c r="C174" s="47"/>
      <c r="D174" s="47"/>
      <c r="E174" s="44"/>
      <c r="F174" s="95"/>
      <c r="G174" s="95"/>
      <c r="H174" s="95"/>
      <c r="I174" s="95"/>
      <c r="J174" s="92"/>
      <c r="K174" s="92"/>
      <c r="L174" s="92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4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</row>
    <row r="175" ht="12.75" customHeight="1">
      <c r="A175" s="95"/>
      <c r="B175" s="95"/>
      <c r="C175" s="47"/>
      <c r="D175" s="47"/>
      <c r="E175" s="44"/>
      <c r="F175" s="95"/>
      <c r="G175" s="95"/>
      <c r="H175" s="95"/>
      <c r="I175" s="95"/>
      <c r="J175" s="92"/>
      <c r="K175" s="92"/>
      <c r="L175" s="92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4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</row>
    <row r="176" ht="12.75" customHeight="1">
      <c r="A176" s="95"/>
      <c r="B176" s="95"/>
      <c r="C176" s="47"/>
      <c r="D176" s="47"/>
      <c r="E176" s="44"/>
      <c r="F176" s="95"/>
      <c r="G176" s="95"/>
      <c r="H176" s="95"/>
      <c r="I176" s="95"/>
      <c r="J176" s="92"/>
      <c r="K176" s="92"/>
      <c r="L176" s="92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4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</row>
    <row r="177" ht="12.75" customHeight="1">
      <c r="A177" s="95"/>
      <c r="B177" s="95"/>
      <c r="C177" s="47"/>
      <c r="D177" s="47"/>
      <c r="E177" s="44"/>
      <c r="F177" s="95"/>
      <c r="G177" s="95"/>
      <c r="H177" s="95"/>
      <c r="I177" s="95"/>
      <c r="J177" s="92"/>
      <c r="K177" s="92"/>
      <c r="L177" s="92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4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</row>
    <row r="178" ht="12.75" customHeight="1">
      <c r="A178" s="95"/>
      <c r="B178" s="95"/>
      <c r="C178" s="47"/>
      <c r="D178" s="47"/>
      <c r="E178" s="44"/>
      <c r="F178" s="95"/>
      <c r="G178" s="95"/>
      <c r="H178" s="95"/>
      <c r="I178" s="95"/>
      <c r="J178" s="92"/>
      <c r="K178" s="92"/>
      <c r="L178" s="92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4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</row>
    <row r="179" ht="12.75" customHeight="1">
      <c r="A179" s="95"/>
      <c r="B179" s="95"/>
      <c r="C179" s="47"/>
      <c r="D179" s="47"/>
      <c r="E179" s="44"/>
      <c r="F179" s="95"/>
      <c r="G179" s="95"/>
      <c r="H179" s="95"/>
      <c r="I179" s="95"/>
      <c r="J179" s="92"/>
      <c r="K179" s="92"/>
      <c r="L179" s="92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4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</row>
    <row r="180" ht="12.75" customHeight="1">
      <c r="A180" s="95"/>
      <c r="B180" s="95"/>
      <c r="C180" s="47"/>
      <c r="D180" s="47"/>
      <c r="E180" s="44"/>
      <c r="F180" s="95"/>
      <c r="G180" s="95"/>
      <c r="H180" s="95"/>
      <c r="I180" s="95"/>
      <c r="J180" s="92"/>
      <c r="K180" s="92"/>
      <c r="L180" s="92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4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</row>
    <row r="181" ht="12.75" customHeight="1">
      <c r="A181" s="95"/>
      <c r="B181" s="95"/>
      <c r="C181" s="47"/>
      <c r="D181" s="47"/>
      <c r="E181" s="44"/>
      <c r="F181" s="95"/>
      <c r="G181" s="95"/>
      <c r="H181" s="95"/>
      <c r="I181" s="95"/>
      <c r="J181" s="92"/>
      <c r="K181" s="92"/>
      <c r="L181" s="92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4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</row>
    <row r="182" ht="12.75" customHeight="1">
      <c r="A182" s="95"/>
      <c r="B182" s="95"/>
      <c r="C182" s="47"/>
      <c r="D182" s="47"/>
      <c r="E182" s="44"/>
      <c r="F182" s="95"/>
      <c r="G182" s="95"/>
      <c r="H182" s="95"/>
      <c r="I182" s="95"/>
      <c r="J182" s="92"/>
      <c r="K182" s="92"/>
      <c r="L182" s="92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4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</row>
    <row r="183" ht="12.75" customHeight="1">
      <c r="A183" s="95"/>
      <c r="B183" s="95"/>
      <c r="C183" s="47"/>
      <c r="D183" s="47"/>
      <c r="E183" s="44"/>
      <c r="F183" s="95"/>
      <c r="G183" s="95"/>
      <c r="H183" s="95"/>
      <c r="I183" s="95"/>
      <c r="J183" s="92"/>
      <c r="K183" s="92"/>
      <c r="L183" s="92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4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</row>
    <row r="184" ht="12.75" customHeight="1">
      <c r="A184" s="95"/>
      <c r="B184" s="95"/>
      <c r="C184" s="47"/>
      <c r="D184" s="47"/>
      <c r="E184" s="44"/>
      <c r="F184" s="95"/>
      <c r="G184" s="95"/>
      <c r="H184" s="95"/>
      <c r="I184" s="95"/>
      <c r="J184" s="92"/>
      <c r="K184" s="92"/>
      <c r="L184" s="92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4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</row>
    <row r="185" ht="12.75" customHeight="1">
      <c r="A185" s="95"/>
      <c r="B185" s="95"/>
      <c r="C185" s="47"/>
      <c r="D185" s="47"/>
      <c r="E185" s="44"/>
      <c r="F185" s="95"/>
      <c r="G185" s="95"/>
      <c r="H185" s="95"/>
      <c r="I185" s="95"/>
      <c r="J185" s="92"/>
      <c r="K185" s="92"/>
      <c r="L185" s="92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4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</row>
    <row r="186" ht="12.75" customHeight="1">
      <c r="A186" s="95"/>
      <c r="B186" s="95"/>
      <c r="C186" s="47"/>
      <c r="D186" s="47"/>
      <c r="E186" s="44"/>
      <c r="F186" s="95"/>
      <c r="G186" s="95"/>
      <c r="H186" s="95"/>
      <c r="I186" s="95"/>
      <c r="J186" s="92"/>
      <c r="K186" s="92"/>
      <c r="L186" s="92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4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</row>
    <row r="187" ht="12.75" customHeight="1">
      <c r="A187" s="95"/>
      <c r="B187" s="95"/>
      <c r="C187" s="47"/>
      <c r="D187" s="47"/>
      <c r="E187" s="44"/>
      <c r="F187" s="95"/>
      <c r="G187" s="95"/>
      <c r="H187" s="95"/>
      <c r="I187" s="95"/>
      <c r="J187" s="92"/>
      <c r="K187" s="92"/>
      <c r="L187" s="92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4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</row>
    <row r="188" ht="12.75" customHeight="1">
      <c r="A188" s="95"/>
      <c r="B188" s="95"/>
      <c r="C188" s="47"/>
      <c r="D188" s="47"/>
      <c r="E188" s="44"/>
      <c r="F188" s="95"/>
      <c r="G188" s="95"/>
      <c r="H188" s="95"/>
      <c r="I188" s="95"/>
      <c r="J188" s="92"/>
      <c r="K188" s="92"/>
      <c r="L188" s="92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4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</row>
    <row r="189" ht="12.75" customHeight="1">
      <c r="A189" s="95"/>
      <c r="B189" s="95"/>
      <c r="C189" s="47"/>
      <c r="D189" s="47"/>
      <c r="E189" s="44"/>
      <c r="F189" s="95"/>
      <c r="G189" s="95"/>
      <c r="H189" s="95"/>
      <c r="I189" s="95"/>
      <c r="J189" s="92"/>
      <c r="K189" s="92"/>
      <c r="L189" s="92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4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</row>
    <row r="190" ht="12.75" customHeight="1">
      <c r="A190" s="95"/>
      <c r="B190" s="95"/>
      <c r="C190" s="47"/>
      <c r="D190" s="47"/>
      <c r="E190" s="44"/>
      <c r="F190" s="95"/>
      <c r="G190" s="95"/>
      <c r="H190" s="95"/>
      <c r="I190" s="95"/>
      <c r="J190" s="92"/>
      <c r="K190" s="92"/>
      <c r="L190" s="92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4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</row>
    <row r="191" ht="12.75" customHeight="1">
      <c r="A191" s="95"/>
      <c r="B191" s="95"/>
      <c r="C191" s="47"/>
      <c r="D191" s="47"/>
      <c r="E191" s="44"/>
      <c r="F191" s="95"/>
      <c r="G191" s="95"/>
      <c r="H191" s="95"/>
      <c r="I191" s="95"/>
      <c r="J191" s="92"/>
      <c r="K191" s="92"/>
      <c r="L191" s="92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4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</row>
    <row r="192" ht="12.75" customHeight="1">
      <c r="A192" s="95"/>
      <c r="B192" s="95"/>
      <c r="C192" s="47"/>
      <c r="D192" s="47"/>
      <c r="E192" s="44"/>
      <c r="F192" s="95"/>
      <c r="G192" s="95"/>
      <c r="H192" s="95"/>
      <c r="I192" s="95"/>
      <c r="J192" s="92"/>
      <c r="K192" s="92"/>
      <c r="L192" s="92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4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</row>
    <row r="193" ht="12.75" customHeight="1">
      <c r="A193" s="95"/>
      <c r="B193" s="95"/>
      <c r="C193" s="47"/>
      <c r="D193" s="47"/>
      <c r="E193" s="44"/>
      <c r="F193" s="95"/>
      <c r="G193" s="95"/>
      <c r="H193" s="95"/>
      <c r="I193" s="95"/>
      <c r="J193" s="92"/>
      <c r="K193" s="92"/>
      <c r="L193" s="9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4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</row>
    <row r="194" ht="12.75" customHeight="1">
      <c r="A194" s="95"/>
      <c r="B194" s="95"/>
      <c r="C194" s="47"/>
      <c r="D194" s="47"/>
      <c r="E194" s="44"/>
      <c r="F194" s="95"/>
      <c r="G194" s="95"/>
      <c r="H194" s="95"/>
      <c r="I194" s="95"/>
      <c r="J194" s="92"/>
      <c r="K194" s="92"/>
      <c r="L194" s="92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4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</row>
    <row r="195" ht="12.75" customHeight="1">
      <c r="A195" s="95"/>
      <c r="B195" s="95"/>
      <c r="C195" s="47"/>
      <c r="D195" s="47"/>
      <c r="E195" s="44"/>
      <c r="F195" s="95"/>
      <c r="G195" s="95"/>
      <c r="H195" s="95"/>
      <c r="I195" s="95"/>
      <c r="J195" s="92"/>
      <c r="K195" s="92"/>
      <c r="L195" s="92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4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</row>
    <row r="196" ht="12.75" customHeight="1">
      <c r="A196" s="95"/>
      <c r="B196" s="95"/>
      <c r="C196" s="47"/>
      <c r="D196" s="47"/>
      <c r="E196" s="44"/>
      <c r="F196" s="95"/>
      <c r="G196" s="95"/>
      <c r="H196" s="95"/>
      <c r="I196" s="95"/>
      <c r="J196" s="92"/>
      <c r="K196" s="92"/>
      <c r="L196" s="92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4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</row>
    <row r="197" ht="12.75" customHeight="1">
      <c r="A197" s="95"/>
      <c r="B197" s="95"/>
      <c r="C197" s="47"/>
      <c r="D197" s="47"/>
      <c r="E197" s="44"/>
      <c r="F197" s="95"/>
      <c r="G197" s="95"/>
      <c r="H197" s="95"/>
      <c r="I197" s="95"/>
      <c r="J197" s="92"/>
      <c r="K197" s="92"/>
      <c r="L197" s="92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4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</row>
    <row r="198" ht="12.75" customHeight="1">
      <c r="A198" s="95"/>
      <c r="B198" s="95"/>
      <c r="C198" s="47"/>
      <c r="D198" s="47"/>
      <c r="E198" s="44"/>
      <c r="F198" s="95"/>
      <c r="G198" s="95"/>
      <c r="H198" s="95"/>
      <c r="I198" s="95"/>
      <c r="J198" s="92"/>
      <c r="K198" s="92"/>
      <c r="L198" s="92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4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</row>
    <row r="199" ht="12.75" customHeight="1">
      <c r="A199" s="95"/>
      <c r="B199" s="95"/>
      <c r="C199" s="47"/>
      <c r="D199" s="47"/>
      <c r="E199" s="44"/>
      <c r="F199" s="95"/>
      <c r="G199" s="95"/>
      <c r="H199" s="95"/>
      <c r="I199" s="95"/>
      <c r="J199" s="92"/>
      <c r="K199" s="92"/>
      <c r="L199" s="92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4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</row>
    <row r="200" ht="12.75" customHeight="1">
      <c r="A200" s="95"/>
      <c r="B200" s="95"/>
      <c r="C200" s="47"/>
      <c r="D200" s="47"/>
      <c r="E200" s="44"/>
      <c r="F200" s="95"/>
      <c r="G200" s="95"/>
      <c r="H200" s="95"/>
      <c r="I200" s="95"/>
      <c r="J200" s="92"/>
      <c r="K200" s="92"/>
      <c r="L200" s="92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4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</row>
    <row r="201" ht="12.75" customHeight="1">
      <c r="A201" s="95"/>
      <c r="B201" s="95"/>
      <c r="C201" s="47"/>
      <c r="D201" s="47"/>
      <c r="E201" s="44"/>
      <c r="F201" s="95"/>
      <c r="G201" s="95"/>
      <c r="H201" s="95"/>
      <c r="I201" s="95"/>
      <c r="J201" s="92"/>
      <c r="K201" s="92"/>
      <c r="L201" s="92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4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</row>
    <row r="202" ht="12.75" customHeight="1">
      <c r="A202" s="95"/>
      <c r="B202" s="95"/>
      <c r="C202" s="47"/>
      <c r="D202" s="47"/>
      <c r="E202" s="44"/>
      <c r="F202" s="95"/>
      <c r="G202" s="95"/>
      <c r="H202" s="95"/>
      <c r="I202" s="95"/>
      <c r="J202" s="92"/>
      <c r="K202" s="92"/>
      <c r="L202" s="92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4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</row>
    <row r="203" ht="12.75" customHeight="1">
      <c r="A203" s="95"/>
      <c r="B203" s="95"/>
      <c r="C203" s="47"/>
      <c r="D203" s="47"/>
      <c r="E203" s="44"/>
      <c r="F203" s="95"/>
      <c r="G203" s="95"/>
      <c r="H203" s="95"/>
      <c r="I203" s="95"/>
      <c r="J203" s="92"/>
      <c r="K203" s="92"/>
      <c r="L203" s="92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4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</row>
    <row r="204" ht="12.75" customHeight="1">
      <c r="A204" s="95"/>
      <c r="B204" s="95"/>
      <c r="C204" s="47"/>
      <c r="D204" s="47"/>
      <c r="E204" s="44"/>
      <c r="F204" s="95"/>
      <c r="G204" s="95"/>
      <c r="H204" s="95"/>
      <c r="I204" s="95"/>
      <c r="J204" s="92"/>
      <c r="K204" s="92"/>
      <c r="L204" s="92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4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</row>
    <row r="205" ht="12.75" customHeight="1">
      <c r="A205" s="95"/>
      <c r="B205" s="95"/>
      <c r="C205" s="47"/>
      <c r="D205" s="47"/>
      <c r="E205" s="44"/>
      <c r="F205" s="95"/>
      <c r="G205" s="95"/>
      <c r="H205" s="95"/>
      <c r="I205" s="95"/>
      <c r="J205" s="92"/>
      <c r="K205" s="92"/>
      <c r="L205" s="92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4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</row>
    <row r="206" ht="12.75" customHeight="1">
      <c r="A206" s="95"/>
      <c r="B206" s="95"/>
      <c r="C206" s="47"/>
      <c r="D206" s="47"/>
      <c r="E206" s="44"/>
      <c r="F206" s="95"/>
      <c r="G206" s="95"/>
      <c r="H206" s="95"/>
      <c r="I206" s="95"/>
      <c r="J206" s="92"/>
      <c r="K206" s="92"/>
      <c r="L206" s="92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4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</row>
    <row r="207" ht="12.75" customHeight="1">
      <c r="A207" s="95"/>
      <c r="B207" s="95"/>
      <c r="C207" s="47"/>
      <c r="D207" s="47"/>
      <c r="E207" s="44"/>
      <c r="F207" s="95"/>
      <c r="G207" s="95"/>
      <c r="H207" s="95"/>
      <c r="I207" s="95"/>
      <c r="J207" s="92"/>
      <c r="K207" s="92"/>
      <c r="L207" s="92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44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</row>
    <row r="208" ht="12.75" customHeight="1">
      <c r="A208" s="95"/>
      <c r="B208" s="95"/>
      <c r="C208" s="47"/>
      <c r="D208" s="47"/>
      <c r="E208" s="44"/>
      <c r="F208" s="95"/>
      <c r="G208" s="95"/>
      <c r="H208" s="95"/>
      <c r="I208" s="95"/>
      <c r="J208" s="92"/>
      <c r="K208" s="92"/>
      <c r="L208" s="92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44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</row>
    <row r="209" ht="12.75" customHeight="1">
      <c r="A209" s="95"/>
      <c r="B209" s="95"/>
      <c r="C209" s="47"/>
      <c r="D209" s="47"/>
      <c r="E209" s="44"/>
      <c r="F209" s="95"/>
      <c r="G209" s="95"/>
      <c r="H209" s="95"/>
      <c r="I209" s="95"/>
      <c r="J209" s="92"/>
      <c r="K209" s="92"/>
      <c r="L209" s="92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44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</row>
    <row r="210" ht="12.75" customHeight="1">
      <c r="A210" s="95"/>
      <c r="B210" s="95"/>
      <c r="C210" s="47"/>
      <c r="D210" s="47"/>
      <c r="E210" s="44"/>
      <c r="F210" s="95"/>
      <c r="G210" s="95"/>
      <c r="H210" s="95"/>
      <c r="I210" s="95"/>
      <c r="J210" s="92"/>
      <c r="K210" s="92"/>
      <c r="L210" s="92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44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</row>
    <row r="211" ht="12.75" customHeight="1">
      <c r="A211" s="95"/>
      <c r="B211" s="95"/>
      <c r="C211" s="47"/>
      <c r="D211" s="47"/>
      <c r="E211" s="44"/>
      <c r="F211" s="95"/>
      <c r="G211" s="95"/>
      <c r="H211" s="95"/>
      <c r="I211" s="95"/>
      <c r="J211" s="92"/>
      <c r="K211" s="92"/>
      <c r="L211" s="92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44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</row>
    <row r="212" ht="12.75" customHeight="1">
      <c r="A212" s="95"/>
      <c r="B212" s="95"/>
      <c r="C212" s="47"/>
      <c r="D212" s="47"/>
      <c r="E212" s="44"/>
      <c r="F212" s="95"/>
      <c r="G212" s="95"/>
      <c r="H212" s="95"/>
      <c r="I212" s="95"/>
      <c r="J212" s="92"/>
      <c r="K212" s="92"/>
      <c r="L212" s="92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44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</row>
    <row r="213" ht="12.75" customHeight="1">
      <c r="A213" s="95"/>
      <c r="B213" s="95"/>
      <c r="C213" s="47"/>
      <c r="D213" s="47"/>
      <c r="E213" s="44"/>
      <c r="F213" s="95"/>
      <c r="G213" s="95"/>
      <c r="H213" s="95"/>
      <c r="I213" s="95"/>
      <c r="J213" s="92"/>
      <c r="K213" s="92"/>
      <c r="L213" s="92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44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</row>
    <row r="214" ht="12.75" customHeight="1">
      <c r="A214" s="95"/>
      <c r="B214" s="95"/>
      <c r="C214" s="47"/>
      <c r="D214" s="47"/>
      <c r="E214" s="44"/>
      <c r="F214" s="95"/>
      <c r="G214" s="95"/>
      <c r="H214" s="95"/>
      <c r="I214" s="95"/>
      <c r="J214" s="92"/>
      <c r="K214" s="92"/>
      <c r="L214" s="92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44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</row>
    <row r="215" ht="12.75" customHeight="1">
      <c r="A215" s="95"/>
      <c r="B215" s="95"/>
      <c r="C215" s="47"/>
      <c r="D215" s="47"/>
      <c r="E215" s="44"/>
      <c r="F215" s="95"/>
      <c r="G215" s="95"/>
      <c r="H215" s="95"/>
      <c r="I215" s="95"/>
      <c r="J215" s="92"/>
      <c r="K215" s="92"/>
      <c r="L215" s="92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44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</row>
    <row r="216" ht="12.75" customHeight="1">
      <c r="A216" s="95"/>
      <c r="B216" s="95"/>
      <c r="C216" s="47"/>
      <c r="D216" s="47"/>
      <c r="E216" s="44"/>
      <c r="F216" s="95"/>
      <c r="G216" s="95"/>
      <c r="H216" s="95"/>
      <c r="I216" s="95"/>
      <c r="J216" s="92"/>
      <c r="K216" s="92"/>
      <c r="L216" s="92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44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</row>
    <row r="217" ht="12.75" customHeight="1">
      <c r="A217" s="95"/>
      <c r="B217" s="95"/>
      <c r="C217" s="47"/>
      <c r="D217" s="47"/>
      <c r="E217" s="44"/>
      <c r="F217" s="95"/>
      <c r="G217" s="95"/>
      <c r="H217" s="95"/>
      <c r="I217" s="95"/>
      <c r="J217" s="92"/>
      <c r="K217" s="92"/>
      <c r="L217" s="92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44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</row>
    <row r="218" ht="12.75" customHeight="1">
      <c r="A218" s="95"/>
      <c r="B218" s="95"/>
      <c r="C218" s="47"/>
      <c r="D218" s="47"/>
      <c r="E218" s="44"/>
      <c r="F218" s="95"/>
      <c r="G218" s="95"/>
      <c r="H218" s="95"/>
      <c r="I218" s="95"/>
      <c r="J218" s="92"/>
      <c r="K218" s="92"/>
      <c r="L218" s="92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44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</row>
    <row r="219" ht="12.75" customHeight="1">
      <c r="A219" s="95"/>
      <c r="B219" s="95"/>
      <c r="C219" s="47"/>
      <c r="D219" s="47"/>
      <c r="E219" s="44"/>
      <c r="F219" s="95"/>
      <c r="G219" s="95"/>
      <c r="H219" s="95"/>
      <c r="I219" s="95"/>
      <c r="J219" s="92"/>
      <c r="K219" s="92"/>
      <c r="L219" s="92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44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</row>
    <row r="220" ht="12.75" customHeight="1">
      <c r="A220" s="95"/>
      <c r="B220" s="95"/>
      <c r="C220" s="47"/>
      <c r="D220" s="47"/>
      <c r="E220" s="44"/>
      <c r="F220" s="95"/>
      <c r="G220" s="95"/>
      <c r="H220" s="95"/>
      <c r="I220" s="95"/>
      <c r="J220" s="92"/>
      <c r="K220" s="92"/>
      <c r="L220" s="9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44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</row>
    <row r="221" ht="12.75" customHeight="1">
      <c r="A221" s="95"/>
      <c r="B221" s="95"/>
      <c r="C221" s="47"/>
      <c r="D221" s="47"/>
      <c r="E221" s="44"/>
      <c r="F221" s="95"/>
      <c r="G221" s="95"/>
      <c r="H221" s="95"/>
      <c r="I221" s="95"/>
      <c r="J221" s="92"/>
      <c r="K221" s="92"/>
      <c r="L221" s="92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44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</row>
    <row r="222" ht="12.75" customHeight="1">
      <c r="A222" s="95"/>
      <c r="B222" s="95"/>
      <c r="C222" s="47"/>
      <c r="D222" s="47"/>
      <c r="E222" s="44"/>
      <c r="F222" s="95"/>
      <c r="G222" s="95"/>
      <c r="H222" s="95"/>
      <c r="I222" s="95"/>
      <c r="J222" s="92"/>
      <c r="K222" s="92"/>
      <c r="L222" s="92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44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</row>
    <row r="223" ht="12.75" customHeight="1">
      <c r="A223" s="95"/>
      <c r="B223" s="95"/>
      <c r="C223" s="47"/>
      <c r="D223" s="47"/>
      <c r="E223" s="44"/>
      <c r="F223" s="95"/>
      <c r="G223" s="95"/>
      <c r="H223" s="95"/>
      <c r="I223" s="95"/>
      <c r="J223" s="92"/>
      <c r="K223" s="92"/>
      <c r="L223" s="92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44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</row>
    <row r="224" ht="12.75" customHeight="1">
      <c r="A224" s="95"/>
      <c r="B224" s="95"/>
      <c r="C224" s="47"/>
      <c r="D224" s="47"/>
      <c r="E224" s="44"/>
      <c r="F224" s="95"/>
      <c r="G224" s="95"/>
      <c r="H224" s="95"/>
      <c r="I224" s="95"/>
      <c r="J224" s="92"/>
      <c r="K224" s="92"/>
      <c r="L224" s="92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44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</row>
    <row r="225" ht="12.75" customHeight="1">
      <c r="A225" s="95"/>
      <c r="B225" s="95"/>
      <c r="C225" s="47"/>
      <c r="D225" s="47"/>
      <c r="E225" s="44"/>
      <c r="F225" s="95"/>
      <c r="G225" s="95"/>
      <c r="H225" s="95"/>
      <c r="I225" s="95"/>
      <c r="J225" s="92"/>
      <c r="K225" s="92"/>
      <c r="L225" s="92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44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</row>
    <row r="226" ht="12.75" customHeight="1">
      <c r="A226" s="95"/>
      <c r="B226" s="95"/>
      <c r="C226" s="47"/>
      <c r="D226" s="47"/>
      <c r="E226" s="44"/>
      <c r="F226" s="95"/>
      <c r="G226" s="95"/>
      <c r="H226" s="95"/>
      <c r="I226" s="95"/>
      <c r="J226" s="92"/>
      <c r="K226" s="92"/>
      <c r="L226" s="92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44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</row>
    <row r="227" ht="12.75" customHeight="1">
      <c r="A227" s="95"/>
      <c r="B227" s="95"/>
      <c r="C227" s="47"/>
      <c r="D227" s="47"/>
      <c r="E227" s="44"/>
      <c r="F227" s="95"/>
      <c r="G227" s="95"/>
      <c r="H227" s="95"/>
      <c r="I227" s="95"/>
      <c r="J227" s="92"/>
      <c r="K227" s="92"/>
      <c r="L227" s="92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44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</row>
    <row r="228" ht="12.75" customHeight="1">
      <c r="A228" s="95"/>
      <c r="B228" s="95"/>
      <c r="C228" s="47"/>
      <c r="D228" s="47"/>
      <c r="E228" s="44"/>
      <c r="F228" s="95"/>
      <c r="G228" s="95"/>
      <c r="H228" s="95"/>
      <c r="I228" s="95"/>
      <c r="J228" s="92"/>
      <c r="K228" s="92"/>
      <c r="L228" s="92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44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</row>
  </sheetData>
  <mergeCells count="28">
    <mergeCell ref="A1:Z1"/>
    <mergeCell ref="A2:Z2"/>
    <mergeCell ref="A3:Z3"/>
    <mergeCell ref="A4:Z4"/>
    <mergeCell ref="A5:Z5"/>
    <mergeCell ref="A6:Z6"/>
    <mergeCell ref="A8:A16"/>
    <mergeCell ref="A25:D25"/>
    <mergeCell ref="A26:D26"/>
    <mergeCell ref="A27:D27"/>
    <mergeCell ref="A28:D28"/>
    <mergeCell ref="B8:B10"/>
    <mergeCell ref="B11:B13"/>
    <mergeCell ref="A18:A19"/>
    <mergeCell ref="A21:D21"/>
    <mergeCell ref="A22:D22"/>
    <mergeCell ref="A23:D23"/>
    <mergeCell ref="A24:D24"/>
    <mergeCell ref="E26:Z26"/>
    <mergeCell ref="E27:Z27"/>
    <mergeCell ref="E28:Z28"/>
    <mergeCell ref="B14:B16"/>
    <mergeCell ref="B17:Z17"/>
    <mergeCell ref="E21:Z21"/>
    <mergeCell ref="E22:Z22"/>
    <mergeCell ref="E23:Z23"/>
    <mergeCell ref="E24:Z24"/>
    <mergeCell ref="E25:Z25"/>
  </mergeCells>
  <printOptions horizontalCentered="1"/>
  <pageMargins bottom="0.196527777777778" footer="0.0" header="0.0" left="0.196527777777778" right="0.196527777777778" top="0.393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86"/>
    <col customWidth="1" min="2" max="2" width="59.29"/>
    <col customWidth="1" min="3" max="3" width="14.86"/>
    <col customWidth="1" min="4" max="4" width="11.71"/>
    <col customWidth="1" min="5" max="5" width="14.57"/>
    <col customWidth="1" min="6" max="6" width="16.14"/>
    <col customWidth="1" hidden="1" min="7" max="7" width="9.57"/>
    <col customWidth="1" min="8" max="8" width="9.0"/>
    <col customWidth="1" min="10" max="11" width="9.0"/>
    <col customWidth="1" min="12" max="26" width="10.29"/>
  </cols>
  <sheetData>
    <row r="1" ht="99.75" customHeight="1">
      <c r="A1" s="53"/>
      <c r="G1" s="5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>
      <c r="A2" s="54" t="str">
        <f>'Anexo_I_Plano de Trabalho'!A2</f>
        <v>CONTRATO DE GESTÃO </v>
      </c>
      <c r="B2" s="4"/>
      <c r="C2" s="4"/>
      <c r="D2" s="4"/>
      <c r="E2" s="4"/>
      <c r="F2" s="4"/>
      <c r="G2" s="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17.25" customHeight="1">
      <c r="A3" s="56" t="str">
        <f>'Anexo_I_Plano de Trabalho'!A3</f>
        <v>PERÍODO DE EXECUÇÃO (MÊS/ANO): </v>
      </c>
      <c r="G3" s="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4.25" customHeight="1">
      <c r="A4" s="227" t="s">
        <v>279</v>
      </c>
      <c r="G4" s="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4.25" customHeight="1">
      <c r="A5" s="8"/>
      <c r="B5" s="9"/>
      <c r="C5" s="9"/>
      <c r="D5" s="9"/>
      <c r="E5" s="9"/>
      <c r="F5" s="9"/>
      <c r="G5" s="1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9.5" customHeight="1">
      <c r="A6" s="332" t="s">
        <v>280</v>
      </c>
      <c r="B6" s="37"/>
      <c r="C6" s="333" t="s">
        <v>281</v>
      </c>
      <c r="D6" s="59" t="s">
        <v>282</v>
      </c>
      <c r="E6" s="59" t="s">
        <v>283</v>
      </c>
      <c r="F6" s="59" t="s">
        <v>284</v>
      </c>
      <c r="G6" s="59" t="s">
        <v>285</v>
      </c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ht="19.5" customHeight="1">
      <c r="A7" s="335" t="s">
        <v>286</v>
      </c>
      <c r="B7" s="29" t="s">
        <v>287</v>
      </c>
      <c r="C7" s="15"/>
      <c r="D7" s="15"/>
      <c r="E7" s="15"/>
      <c r="F7" s="15"/>
      <c r="G7" s="15"/>
      <c r="H7" s="336"/>
      <c r="I7" s="336"/>
      <c r="J7" s="3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>
      <c r="A8" s="338" t="s">
        <v>288</v>
      </c>
      <c r="B8" s="338" t="s">
        <v>289</v>
      </c>
      <c r="C8" s="208"/>
      <c r="D8" s="208">
        <v>12.0</v>
      </c>
      <c r="E8" s="339"/>
      <c r="F8" s="339"/>
      <c r="G8" s="340" t="str">
        <f t="shared" ref="G8:G61" si="1">F8/$F$62</f>
        <v>#DIV/0!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338" t="s">
        <v>290</v>
      </c>
      <c r="B9" s="338" t="s">
        <v>291</v>
      </c>
      <c r="C9" s="208"/>
      <c r="D9" s="208">
        <v>12.0</v>
      </c>
      <c r="E9" s="339">
        <f t="shared" ref="E9:E61" si="2">F9/D9</f>
        <v>0</v>
      </c>
      <c r="F9" s="339">
        <v>0.0</v>
      </c>
      <c r="G9" s="340" t="str">
        <f t="shared" si="1"/>
        <v>#DIV/0!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338" t="s">
        <v>292</v>
      </c>
      <c r="B10" s="338" t="s">
        <v>293</v>
      </c>
      <c r="C10" s="208"/>
      <c r="D10" s="208">
        <v>12.0</v>
      </c>
      <c r="E10" s="339">
        <f t="shared" si="2"/>
        <v>0</v>
      </c>
      <c r="F10" s="339">
        <f>SUMIF(AnexoIII_Custeio!F:F,$A10,AnexoIII_Custeio!J:J)+SUMIF('Anexo IV Detalhamento itens OS'!B:B,$A10,'Anexo IV Detalhamento itens OS'!E:E)</f>
        <v>0</v>
      </c>
      <c r="G10" s="340" t="str">
        <f t="shared" si="1"/>
        <v>#DIV/0!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338" t="s">
        <v>294</v>
      </c>
      <c r="B11" s="341" t="s">
        <v>295</v>
      </c>
      <c r="C11" s="214"/>
      <c r="D11" s="208">
        <v>12.0</v>
      </c>
      <c r="E11" s="339">
        <f t="shared" si="2"/>
        <v>0</v>
      </c>
      <c r="F11" s="339">
        <f>SUMIF(AnexoIII_Custeio!F:F,$A11,AnexoIII_Custeio!J:J)+SUMIF('Anexo IV Detalhamento itens OS'!B:B,$A11,'Anexo IV Detalhamento itens OS'!E:E)</f>
        <v>0</v>
      </c>
      <c r="G11" s="340" t="str">
        <f t="shared" si="1"/>
        <v>#DIV/0!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>
      <c r="A12" s="338" t="s">
        <v>296</v>
      </c>
      <c r="B12" s="338" t="s">
        <v>297</v>
      </c>
      <c r="C12" s="208"/>
      <c r="D12" s="208">
        <v>12.0</v>
      </c>
      <c r="E12" s="339">
        <f t="shared" si="2"/>
        <v>0</v>
      </c>
      <c r="F12" s="339">
        <f>SUMIF(AnexoIII_Custeio!F:F,$A12,AnexoIII_Custeio!J:J)+SUMIF('Anexo IV Detalhamento itens OS'!B:B,$A12,'Anexo IV Detalhamento itens OS'!E:E)</f>
        <v>0</v>
      </c>
      <c r="G12" s="340" t="str">
        <f t="shared" si="1"/>
        <v>#DIV/0!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338" t="s">
        <v>298</v>
      </c>
      <c r="B13" s="338" t="s">
        <v>299</v>
      </c>
      <c r="C13" s="208"/>
      <c r="D13" s="208">
        <v>12.0</v>
      </c>
      <c r="E13" s="339">
        <f t="shared" si="2"/>
        <v>0</v>
      </c>
      <c r="F13" s="339">
        <f>SUMIF(AnexoIII_Custeio!F:F,$A13,AnexoIII_Custeio!J:J)+SUMIF('Anexo IV Detalhamento itens OS'!B:B,$A13,'Anexo IV Detalhamento itens OS'!E:E)</f>
        <v>0</v>
      </c>
      <c r="G13" s="340" t="str">
        <f t="shared" si="1"/>
        <v>#DIV/0!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338" t="s">
        <v>300</v>
      </c>
      <c r="B14" s="338" t="s">
        <v>301</v>
      </c>
      <c r="C14" s="208"/>
      <c r="D14" s="208">
        <v>12.0</v>
      </c>
      <c r="E14" s="339">
        <f t="shared" si="2"/>
        <v>0</v>
      </c>
      <c r="F14" s="339">
        <f>SUMIF(AnexoIII_Custeio!F:F,$A14,AnexoIII_Custeio!J:J)+SUMIF('Anexo IV Detalhamento itens OS'!B:B,$A14,'Anexo IV Detalhamento itens OS'!E:E)</f>
        <v>0</v>
      </c>
      <c r="G14" s="340" t="str">
        <f t="shared" si="1"/>
        <v>#DIV/0!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>
      <c r="A15" s="338" t="s">
        <v>302</v>
      </c>
      <c r="B15" s="338" t="s">
        <v>303</v>
      </c>
      <c r="C15" s="208"/>
      <c r="D15" s="208">
        <v>12.0</v>
      </c>
      <c r="E15" s="339">
        <f t="shared" si="2"/>
        <v>0</v>
      </c>
      <c r="F15" s="339">
        <f>SUMIF(AnexoIII_Custeio!F:F,$A15,AnexoIII_Custeio!J:J)+SUMIF('Anexo IV Detalhamento itens OS'!B:B,$A15,'Anexo IV Detalhamento itens OS'!E:E)</f>
        <v>0</v>
      </c>
      <c r="G15" s="340" t="str">
        <f t="shared" si="1"/>
        <v>#DIV/0!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>
      <c r="A16" s="338" t="s">
        <v>304</v>
      </c>
      <c r="B16" s="338" t="s">
        <v>305</v>
      </c>
      <c r="C16" s="208"/>
      <c r="D16" s="208">
        <v>12.0</v>
      </c>
      <c r="E16" s="339">
        <f t="shared" si="2"/>
        <v>0</v>
      </c>
      <c r="F16" s="339">
        <f>SUMIF(AnexoIII_Custeio!F:F,$A16,AnexoIII_Custeio!J:J)+SUMIF('Anexo IV Detalhamento itens OS'!B:B,$A16,'Anexo IV Detalhamento itens OS'!E:E)</f>
        <v>0</v>
      </c>
      <c r="G16" s="340" t="str">
        <f t="shared" si="1"/>
        <v>#DIV/0!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>
      <c r="A17" s="338" t="s">
        <v>306</v>
      </c>
      <c r="B17" s="338" t="s">
        <v>307</v>
      </c>
      <c r="C17" s="208"/>
      <c r="D17" s="208">
        <v>12.0</v>
      </c>
      <c r="E17" s="339">
        <f t="shared" si="2"/>
        <v>0</v>
      </c>
      <c r="F17" s="339">
        <f>SUMIF(AnexoIII_Custeio!F:F,$A17,AnexoIII_Custeio!J:J)+SUMIF('Anexo IV Detalhamento itens OS'!B:B,$A17,'Anexo IV Detalhamento itens OS'!E:E)</f>
        <v>0</v>
      </c>
      <c r="G17" s="340" t="str">
        <f t="shared" si="1"/>
        <v>#DIV/0!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>
      <c r="A18" s="338" t="s">
        <v>308</v>
      </c>
      <c r="B18" s="338" t="s">
        <v>309</v>
      </c>
      <c r="C18" s="208"/>
      <c r="D18" s="208">
        <v>12.0</v>
      </c>
      <c r="E18" s="339">
        <f t="shared" si="2"/>
        <v>0</v>
      </c>
      <c r="F18" s="339">
        <f>SUMIF(AnexoIII_Custeio!F:F,$A18,AnexoIII_Custeio!J:J)+SUMIF('Anexo IV Detalhamento itens OS'!B:B,$A18,'Anexo IV Detalhamento itens OS'!E:E)</f>
        <v>0</v>
      </c>
      <c r="G18" s="340" t="str">
        <f t="shared" si="1"/>
        <v>#DIV/0!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>
      <c r="A19" s="338" t="s">
        <v>310</v>
      </c>
      <c r="B19" s="341" t="s">
        <v>311</v>
      </c>
      <c r="C19" s="214"/>
      <c r="D19" s="208">
        <v>12.0</v>
      </c>
      <c r="E19" s="339">
        <f t="shared" si="2"/>
        <v>0</v>
      </c>
      <c r="F19" s="339">
        <f>SUMIF(AnexoIII_Custeio!F:F,$A19,AnexoIII_Custeio!J:J)+SUMIF('Anexo IV Detalhamento itens OS'!B:B,$A19,'Anexo IV Detalhamento itens OS'!E:E)</f>
        <v>0</v>
      </c>
      <c r="G19" s="340" t="str">
        <f t="shared" si="1"/>
        <v>#DIV/0!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>
      <c r="A20" s="338" t="s">
        <v>312</v>
      </c>
      <c r="B20" s="338" t="s">
        <v>313</v>
      </c>
      <c r="C20" s="208"/>
      <c r="D20" s="208">
        <v>12.0</v>
      </c>
      <c r="E20" s="339">
        <f t="shared" si="2"/>
        <v>0</v>
      </c>
      <c r="F20" s="339">
        <f>SUMIF(AnexoIII_Custeio!F:F,$A20,AnexoIII_Custeio!J:J)+SUMIF('Anexo IV Detalhamento itens OS'!B:B,$A20,'Anexo IV Detalhamento itens OS'!E:E)</f>
        <v>0</v>
      </c>
      <c r="G20" s="340" t="str">
        <f t="shared" si="1"/>
        <v>#DIV/0!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>
      <c r="A21" s="338" t="s">
        <v>314</v>
      </c>
      <c r="B21" s="338" t="s">
        <v>315</v>
      </c>
      <c r="C21" s="208"/>
      <c r="D21" s="208">
        <v>12.0</v>
      </c>
      <c r="E21" s="339">
        <f t="shared" si="2"/>
        <v>0</v>
      </c>
      <c r="F21" s="339">
        <f>SUMIF(AnexoIII_Custeio!F:F,$A21,AnexoIII_Custeio!J:J)+SUMIF('Anexo IV Detalhamento itens OS'!B:B,$A21,'Anexo IV Detalhamento itens OS'!E:E)</f>
        <v>0</v>
      </c>
      <c r="G21" s="340" t="str">
        <f t="shared" si="1"/>
        <v>#DIV/0!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5.75" customHeight="1">
      <c r="A22" s="338" t="s">
        <v>316</v>
      </c>
      <c r="B22" s="338" t="s">
        <v>317</v>
      </c>
      <c r="C22" s="208"/>
      <c r="D22" s="208">
        <v>12.0</v>
      </c>
      <c r="E22" s="339">
        <f t="shared" si="2"/>
        <v>0</v>
      </c>
      <c r="F22" s="339">
        <f>SUMIF(AnexoIII_Custeio!F:F,$A22,AnexoIII_Custeio!J:J)+SUMIF('Anexo IV Detalhamento itens OS'!B:B,$A22,'Anexo IV Detalhamento itens OS'!E:E)</f>
        <v>0</v>
      </c>
      <c r="G22" s="340" t="str">
        <f t="shared" si="1"/>
        <v>#DIV/0!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5.75" customHeight="1">
      <c r="A23" s="338" t="s">
        <v>318</v>
      </c>
      <c r="B23" s="338" t="s">
        <v>319</v>
      </c>
      <c r="C23" s="208"/>
      <c r="D23" s="208">
        <v>12.0</v>
      </c>
      <c r="E23" s="339">
        <f t="shared" si="2"/>
        <v>0</v>
      </c>
      <c r="F23" s="339">
        <f>SUMIF(AnexoIII_Custeio!F:F,$A23,AnexoIII_Custeio!J:J)+SUMIF('Anexo IV Detalhamento itens OS'!B:B,$A23,'Anexo IV Detalhamento itens OS'!E:E)</f>
        <v>0</v>
      </c>
      <c r="G23" s="340" t="str">
        <f t="shared" si="1"/>
        <v>#DIV/0!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5.75" customHeight="1">
      <c r="A24" s="338" t="s">
        <v>320</v>
      </c>
      <c r="B24" s="338" t="s">
        <v>321</v>
      </c>
      <c r="C24" s="208"/>
      <c r="D24" s="208">
        <v>12.0</v>
      </c>
      <c r="E24" s="339">
        <f t="shared" si="2"/>
        <v>0</v>
      </c>
      <c r="F24" s="339">
        <f>SUMIF(AnexoIII_Custeio!F:F,$A24,AnexoIII_Custeio!J:J)+SUMIF('Anexo IV Detalhamento itens OS'!B:B,$A24,'Anexo IV Detalhamento itens OS'!E:E)</f>
        <v>0</v>
      </c>
      <c r="G24" s="340" t="str">
        <f t="shared" si="1"/>
        <v>#DIV/0!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5.75" customHeight="1">
      <c r="A25" s="338" t="s">
        <v>322</v>
      </c>
      <c r="B25" s="338" t="s">
        <v>323</v>
      </c>
      <c r="C25" s="208"/>
      <c r="D25" s="208">
        <v>12.0</v>
      </c>
      <c r="E25" s="339">
        <f t="shared" si="2"/>
        <v>0</v>
      </c>
      <c r="F25" s="339">
        <f>SUMIF(AnexoIII_Custeio!F:F,$A25,AnexoIII_Custeio!J:J)+SUMIF('Anexo IV Detalhamento itens OS'!B:B,$A25,'Anexo IV Detalhamento itens OS'!E:E)</f>
        <v>0</v>
      </c>
      <c r="G25" s="340" t="str">
        <f t="shared" si="1"/>
        <v>#DIV/0!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5.75" customHeight="1">
      <c r="A26" s="338" t="s">
        <v>324</v>
      </c>
      <c r="B26" s="341" t="s">
        <v>325</v>
      </c>
      <c r="C26" s="214"/>
      <c r="D26" s="208">
        <v>12.0</v>
      </c>
      <c r="E26" s="339">
        <f t="shared" si="2"/>
        <v>0</v>
      </c>
      <c r="F26" s="339">
        <f>SUMIF(AnexoIII_Custeio!F:F,$A26,AnexoIII_Custeio!J:J)+SUMIF('Anexo IV Detalhamento itens OS'!B:B,$A26,'Anexo IV Detalhamento itens OS'!E:E)</f>
        <v>0</v>
      </c>
      <c r="G26" s="340" t="str">
        <f t="shared" si="1"/>
        <v>#DIV/0!</v>
      </c>
      <c r="H26" s="25"/>
      <c r="I26" s="20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5.75" customHeight="1">
      <c r="A27" s="338" t="s">
        <v>326</v>
      </c>
      <c r="B27" s="338" t="s">
        <v>327</v>
      </c>
      <c r="C27" s="208"/>
      <c r="D27" s="208">
        <v>12.0</v>
      </c>
      <c r="E27" s="339">
        <f t="shared" si="2"/>
        <v>0</v>
      </c>
      <c r="F27" s="339">
        <f>SUMIF(AnexoIII_Custeio!F:F,$A27,AnexoIII_Custeio!J:J)+SUMIF('Anexo IV Detalhamento itens OS'!B:B,$A27,'Anexo IV Detalhamento itens OS'!E:E)</f>
        <v>0</v>
      </c>
      <c r="G27" s="340" t="str">
        <f t="shared" si="1"/>
        <v>#DIV/0!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5.75" customHeight="1">
      <c r="A28" s="338" t="s">
        <v>328</v>
      </c>
      <c r="B28" s="341" t="s">
        <v>329</v>
      </c>
      <c r="C28" s="214"/>
      <c r="D28" s="208">
        <v>12.0</v>
      </c>
      <c r="E28" s="339">
        <f t="shared" si="2"/>
        <v>0</v>
      </c>
      <c r="F28" s="339">
        <f>SUMIF(AnexoIII_Custeio!F:F,$A28,AnexoIII_Custeio!J:J)+SUMIF('Anexo IV Detalhamento itens OS'!B:B,$A28,'Anexo IV Detalhamento itens OS'!E:E)</f>
        <v>0</v>
      </c>
      <c r="G28" s="340" t="str">
        <f t="shared" si="1"/>
        <v>#DIV/0!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5.75" customHeight="1">
      <c r="A29" s="338" t="s">
        <v>330</v>
      </c>
      <c r="B29" s="341" t="s">
        <v>331</v>
      </c>
      <c r="C29" s="214"/>
      <c r="D29" s="208">
        <v>12.0</v>
      </c>
      <c r="E29" s="339">
        <f t="shared" si="2"/>
        <v>0</v>
      </c>
      <c r="F29" s="339">
        <f>SUMIF(AnexoIII_Custeio!F:F,$A29,AnexoIII_Custeio!J:J)+SUMIF('Anexo IV Detalhamento itens OS'!B:B,$A29,'Anexo IV Detalhamento itens OS'!E:E)</f>
        <v>0</v>
      </c>
      <c r="G29" s="340" t="str">
        <f t="shared" si="1"/>
        <v>#DIV/0!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5.75" customHeight="1">
      <c r="A30" s="338" t="s">
        <v>332</v>
      </c>
      <c r="B30" s="338" t="s">
        <v>333</v>
      </c>
      <c r="C30" s="208"/>
      <c r="D30" s="208">
        <v>12.0</v>
      </c>
      <c r="E30" s="339">
        <f t="shared" si="2"/>
        <v>0</v>
      </c>
      <c r="F30" s="339">
        <f>SUMIF(AnexoIII_Custeio!F:F,$A30,AnexoIII_Custeio!J:J)+SUMIF('Anexo IV Detalhamento itens OS'!B:B,$A30,'Anexo IV Detalhamento itens OS'!E:E)</f>
        <v>0</v>
      </c>
      <c r="G30" s="340" t="str">
        <f t="shared" si="1"/>
        <v>#DIV/0!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5.75" customHeight="1">
      <c r="A31" s="338" t="s">
        <v>334</v>
      </c>
      <c r="B31" s="338" t="s">
        <v>335</v>
      </c>
      <c r="C31" s="208"/>
      <c r="D31" s="208">
        <v>12.0</v>
      </c>
      <c r="E31" s="339">
        <f t="shared" si="2"/>
        <v>0</v>
      </c>
      <c r="F31" s="339">
        <f>SUMIF(AnexoIII_Custeio!F:F,$A31,AnexoIII_Custeio!J:J)+SUMIF('Anexo IV Detalhamento itens OS'!B:B,$A31,'Anexo IV Detalhamento itens OS'!E:E)</f>
        <v>0</v>
      </c>
      <c r="G31" s="340" t="str">
        <f t="shared" si="1"/>
        <v>#DIV/0!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5.75" customHeight="1">
      <c r="A32" s="338" t="s">
        <v>336</v>
      </c>
      <c r="B32" s="341" t="s">
        <v>337</v>
      </c>
      <c r="C32" s="214"/>
      <c r="D32" s="208">
        <v>12.0</v>
      </c>
      <c r="E32" s="339">
        <f t="shared" si="2"/>
        <v>0</v>
      </c>
      <c r="F32" s="339">
        <f>SUMIF(AnexoIII_Custeio!F:F,$A32,AnexoIII_Custeio!J:J)+SUMIF('Anexo IV Detalhamento itens OS'!B:B,$A32,'Anexo IV Detalhamento itens OS'!E:E)</f>
        <v>0</v>
      </c>
      <c r="G32" s="340" t="str">
        <f t="shared" si="1"/>
        <v>#DIV/0!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5.75" customHeight="1">
      <c r="A33" s="338" t="s">
        <v>338</v>
      </c>
      <c r="B33" s="341" t="s">
        <v>339</v>
      </c>
      <c r="C33" s="214"/>
      <c r="D33" s="208">
        <v>12.0</v>
      </c>
      <c r="E33" s="339">
        <f t="shared" si="2"/>
        <v>0</v>
      </c>
      <c r="F33" s="339">
        <f>SUMIF(AnexoIII_Custeio!F:F,$A33,AnexoIII_Custeio!J:J)+SUMIF('Anexo IV Detalhamento itens OS'!B:B,$A33,'Anexo IV Detalhamento itens OS'!E:E)</f>
        <v>0</v>
      </c>
      <c r="G33" s="340" t="str">
        <f t="shared" si="1"/>
        <v>#DIV/0!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5.75" customHeight="1">
      <c r="A34" s="338" t="s">
        <v>340</v>
      </c>
      <c r="B34" s="341" t="s">
        <v>341</v>
      </c>
      <c r="C34" s="214"/>
      <c r="D34" s="208">
        <v>12.0</v>
      </c>
      <c r="E34" s="339">
        <f t="shared" si="2"/>
        <v>0</v>
      </c>
      <c r="F34" s="339">
        <f>SUMIF(AnexoIII_Custeio!F:F,$A34,AnexoIII_Custeio!J:J)+SUMIF('Anexo IV Detalhamento itens OS'!B:B,$A34,'Anexo IV Detalhamento itens OS'!E:E)</f>
        <v>0</v>
      </c>
      <c r="G34" s="340" t="str">
        <f t="shared" si="1"/>
        <v>#DIV/0!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5.75" customHeight="1">
      <c r="A35" s="338" t="s">
        <v>342</v>
      </c>
      <c r="B35" s="338" t="s">
        <v>343</v>
      </c>
      <c r="C35" s="208"/>
      <c r="D35" s="208">
        <v>12.0</v>
      </c>
      <c r="E35" s="339">
        <f t="shared" si="2"/>
        <v>0</v>
      </c>
      <c r="F35" s="339">
        <f>SUMIF(AnexoIII_Custeio!F:F,$A35,AnexoIII_Custeio!J:J)+SUMIF('Anexo IV Detalhamento itens OS'!B:B,$A35,'Anexo IV Detalhamento itens OS'!E:E)</f>
        <v>0</v>
      </c>
      <c r="G35" s="340" t="str">
        <f t="shared" si="1"/>
        <v>#DIV/0!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5.75" customHeight="1">
      <c r="A36" s="217" t="s">
        <v>344</v>
      </c>
      <c r="B36" s="342" t="s">
        <v>345</v>
      </c>
      <c r="C36" s="208"/>
      <c r="D36" s="208">
        <v>12.0</v>
      </c>
      <c r="E36" s="339">
        <f t="shared" si="2"/>
        <v>0</v>
      </c>
      <c r="F36" s="339">
        <f>SUMIF(AnexoIII_Custeio!F:F,$A36,AnexoIII_Custeio!J:J)+SUMIF('Anexo IV Detalhamento itens OS'!B:B,$A36,'Anexo IV Detalhamento itens OS'!E:E)</f>
        <v>0</v>
      </c>
      <c r="G36" s="340" t="str">
        <f t="shared" si="1"/>
        <v>#DIV/0!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5.75" customHeight="1">
      <c r="A37" s="338" t="s">
        <v>346</v>
      </c>
      <c r="B37" s="338" t="s">
        <v>347</v>
      </c>
      <c r="C37" s="208"/>
      <c r="D37" s="208">
        <v>12.0</v>
      </c>
      <c r="E37" s="339">
        <f t="shared" si="2"/>
        <v>0</v>
      </c>
      <c r="F37" s="339">
        <f>SUMIF(AnexoIII_Custeio!F:F,$A37,AnexoIII_Custeio!J:J)+SUMIF('Anexo IV Detalhamento itens OS'!B:B,$A37,'Anexo IV Detalhamento itens OS'!E:E)</f>
        <v>0</v>
      </c>
      <c r="G37" s="340" t="str">
        <f t="shared" si="1"/>
        <v>#DIV/0!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5.75" customHeight="1">
      <c r="A38" s="338" t="s">
        <v>348</v>
      </c>
      <c r="B38" s="341" t="s">
        <v>349</v>
      </c>
      <c r="C38" s="214"/>
      <c r="D38" s="208">
        <v>12.0</v>
      </c>
      <c r="E38" s="339">
        <f t="shared" si="2"/>
        <v>0</v>
      </c>
      <c r="F38" s="339">
        <f>SUMIF(AnexoIII_Custeio!F:F,$A38,AnexoIII_Custeio!J:J)+SUMIF('Anexo IV Detalhamento itens OS'!B:B,$A38,'Anexo IV Detalhamento itens OS'!E:E)</f>
        <v>0</v>
      </c>
      <c r="G38" s="340" t="str">
        <f t="shared" si="1"/>
        <v>#DIV/0!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5.75" customHeight="1">
      <c r="A39" s="338" t="s">
        <v>350</v>
      </c>
      <c r="B39" s="341" t="s">
        <v>351</v>
      </c>
      <c r="C39" s="214"/>
      <c r="D39" s="208">
        <v>12.0</v>
      </c>
      <c r="E39" s="339">
        <f t="shared" si="2"/>
        <v>0</v>
      </c>
      <c r="F39" s="339">
        <f>SUMIF(AnexoIII_Custeio!F:F,$A39,AnexoIII_Custeio!J:J)+SUMIF('Anexo IV Detalhamento itens OS'!B:B,$A39,'Anexo IV Detalhamento itens OS'!E:E)</f>
        <v>0</v>
      </c>
      <c r="G39" s="340" t="str">
        <f t="shared" si="1"/>
        <v>#DIV/0!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5.75" customHeight="1">
      <c r="A40" s="338" t="s">
        <v>352</v>
      </c>
      <c r="B40" s="341" t="s">
        <v>353</v>
      </c>
      <c r="C40" s="214"/>
      <c r="D40" s="208">
        <v>12.0</v>
      </c>
      <c r="E40" s="339">
        <f t="shared" si="2"/>
        <v>0</v>
      </c>
      <c r="F40" s="339">
        <f>SUMIF(AnexoIII_Custeio!F:F,$A40,AnexoIII_Custeio!J:J)+SUMIF('Anexo IV Detalhamento itens OS'!B:B,$A40,'Anexo IV Detalhamento itens OS'!E:E)</f>
        <v>0</v>
      </c>
      <c r="G40" s="340" t="str">
        <f t="shared" si="1"/>
        <v>#DIV/0!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5.75" customHeight="1">
      <c r="A41" s="338" t="s">
        <v>354</v>
      </c>
      <c r="B41" s="341" t="s">
        <v>355</v>
      </c>
      <c r="C41" s="214"/>
      <c r="D41" s="208">
        <v>12.0</v>
      </c>
      <c r="E41" s="339">
        <f t="shared" si="2"/>
        <v>0</v>
      </c>
      <c r="F41" s="339">
        <f>SUMIF(AnexoIII_Custeio!F:F,$A41,AnexoIII_Custeio!J:J)+SUMIF('Anexo IV Detalhamento itens OS'!B:B,$A41,'Anexo IV Detalhamento itens OS'!E:E)</f>
        <v>0</v>
      </c>
      <c r="G41" s="340" t="str">
        <f t="shared" si="1"/>
        <v>#DIV/0!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5.75" customHeight="1">
      <c r="A42" s="338" t="s">
        <v>356</v>
      </c>
      <c r="B42" s="338" t="s">
        <v>357</v>
      </c>
      <c r="C42" s="208"/>
      <c r="D42" s="208">
        <v>12.0</v>
      </c>
      <c r="E42" s="339">
        <f t="shared" si="2"/>
        <v>0</v>
      </c>
      <c r="F42" s="339">
        <f>SUMIF(AnexoIII_Custeio!F:F,$A42,AnexoIII_Custeio!J:J)+SUMIF('Anexo IV Detalhamento itens OS'!B:B,$A42,'Anexo IV Detalhamento itens OS'!E:E)</f>
        <v>0</v>
      </c>
      <c r="G42" s="340" t="str">
        <f t="shared" si="1"/>
        <v>#DIV/0!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5.75" customHeight="1">
      <c r="A43" s="338" t="s">
        <v>358</v>
      </c>
      <c r="B43" s="338" t="s">
        <v>359</v>
      </c>
      <c r="C43" s="208"/>
      <c r="D43" s="208">
        <v>12.0</v>
      </c>
      <c r="E43" s="339">
        <f t="shared" si="2"/>
        <v>0</v>
      </c>
      <c r="F43" s="339">
        <f>SUMIF(AnexoIII_Custeio!F:F,$A43,AnexoIII_Custeio!J:J)+SUMIF('Anexo IV Detalhamento itens OS'!B:B,$A43,'Anexo IV Detalhamento itens OS'!E:E)</f>
        <v>0</v>
      </c>
      <c r="G43" s="340" t="str">
        <f t="shared" si="1"/>
        <v>#DIV/0!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5.75" customHeight="1">
      <c r="A44" s="338" t="s">
        <v>360</v>
      </c>
      <c r="B44" s="338" t="s">
        <v>361</v>
      </c>
      <c r="C44" s="208"/>
      <c r="D44" s="208">
        <v>12.0</v>
      </c>
      <c r="E44" s="339">
        <f t="shared" si="2"/>
        <v>0</v>
      </c>
      <c r="F44" s="339">
        <f>SUMIF(AnexoIII_Custeio!F:F,$A44,AnexoIII_Custeio!J:J)+SUMIF('Anexo IV Detalhamento itens OS'!B:B,$A44,'Anexo IV Detalhamento itens OS'!E:E)</f>
        <v>0</v>
      </c>
      <c r="G44" s="340" t="str">
        <f t="shared" si="1"/>
        <v>#DIV/0!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5.75" customHeight="1">
      <c r="A45" s="338" t="s">
        <v>362</v>
      </c>
      <c r="B45" s="338" t="s">
        <v>363</v>
      </c>
      <c r="C45" s="208"/>
      <c r="D45" s="208">
        <v>12.0</v>
      </c>
      <c r="E45" s="339">
        <f t="shared" si="2"/>
        <v>0</v>
      </c>
      <c r="F45" s="339">
        <f>SUMIF(AnexoIII_Custeio!F:F,$A45,AnexoIII_Custeio!J:J)+SUMIF('Anexo IV Detalhamento itens OS'!B:B,$A45,'Anexo IV Detalhamento itens OS'!E:E)</f>
        <v>0</v>
      </c>
      <c r="G45" s="340" t="str">
        <f t="shared" si="1"/>
        <v>#DIV/0!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5.75" customHeight="1">
      <c r="A46" s="217" t="s">
        <v>364</v>
      </c>
      <c r="B46" s="343" t="s">
        <v>365</v>
      </c>
      <c r="C46" s="129"/>
      <c r="D46" s="208">
        <v>12.0</v>
      </c>
      <c r="E46" s="339">
        <f t="shared" si="2"/>
        <v>0</v>
      </c>
      <c r="F46" s="339">
        <f>SUMIF(AnexoIII_Custeio!F:F,$A46,AnexoIII_Custeio!J:J)+SUMIF('Anexo IV Detalhamento itens OS'!B:B,$A46,'Anexo IV Detalhamento itens OS'!E:E)</f>
        <v>0</v>
      </c>
      <c r="G46" s="340" t="str">
        <f t="shared" si="1"/>
        <v>#DIV/0!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ht="15.75" customHeight="1">
      <c r="A47" s="338" t="s">
        <v>366</v>
      </c>
      <c r="B47" s="338" t="s">
        <v>367</v>
      </c>
      <c r="C47" s="208"/>
      <c r="D47" s="208">
        <v>12.0</v>
      </c>
      <c r="E47" s="339">
        <f t="shared" si="2"/>
        <v>0</v>
      </c>
      <c r="F47" s="339">
        <f>SUMIF(AnexoIII_Custeio!F:F,$A47,AnexoIII_Custeio!J:J)+SUMIF('Anexo IV Detalhamento itens OS'!B:B,$A47,'Anexo IV Detalhamento itens OS'!E:E)</f>
        <v>0</v>
      </c>
      <c r="G47" s="340" t="str">
        <f t="shared" si="1"/>
        <v>#DIV/0!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5.75" customHeight="1">
      <c r="A48" s="338" t="s">
        <v>368</v>
      </c>
      <c r="B48" s="341" t="s">
        <v>369</v>
      </c>
      <c r="C48" s="214"/>
      <c r="D48" s="208">
        <v>12.0</v>
      </c>
      <c r="E48" s="339">
        <f t="shared" si="2"/>
        <v>0</v>
      </c>
      <c r="F48" s="339">
        <f>SUMIF(AnexoIII_Custeio!F:F,$A48,AnexoIII_Custeio!J:J)+SUMIF('Anexo IV Detalhamento itens OS'!B:B,$A48,'Anexo IV Detalhamento itens OS'!E:E)</f>
        <v>0</v>
      </c>
      <c r="G48" s="340" t="str">
        <f t="shared" si="1"/>
        <v>#DIV/0!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5.75" customHeight="1">
      <c r="A49" s="338" t="s">
        <v>370</v>
      </c>
      <c r="B49" s="341" t="s">
        <v>371</v>
      </c>
      <c r="C49" s="214"/>
      <c r="D49" s="208">
        <v>12.0</v>
      </c>
      <c r="E49" s="339">
        <f t="shared" si="2"/>
        <v>0</v>
      </c>
      <c r="F49" s="339">
        <f>SUMIF(AnexoIII_Custeio!F:F,$A49,AnexoIII_Custeio!J:J)+SUMIF('Anexo IV Detalhamento itens OS'!B:B,$A49,'Anexo IV Detalhamento itens OS'!E:E)</f>
        <v>0</v>
      </c>
      <c r="G49" s="340" t="str">
        <f t="shared" si="1"/>
        <v>#DIV/0!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5.75" customHeight="1">
      <c r="A50" s="338" t="s">
        <v>372</v>
      </c>
      <c r="B50" s="338" t="s">
        <v>373</v>
      </c>
      <c r="C50" s="208"/>
      <c r="D50" s="208">
        <v>12.0</v>
      </c>
      <c r="E50" s="339">
        <f t="shared" si="2"/>
        <v>0</v>
      </c>
      <c r="F50" s="339">
        <f>SUMIF(AnexoIII_Custeio!F:F,$A50,AnexoIII_Custeio!J:J)+SUMIF('Anexo IV Detalhamento itens OS'!B:B,$A50,'Anexo IV Detalhamento itens OS'!E:E)</f>
        <v>0</v>
      </c>
      <c r="G50" s="340" t="str">
        <f t="shared" si="1"/>
        <v>#DIV/0!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5.75" customHeight="1">
      <c r="A51" s="217" t="s">
        <v>374</v>
      </c>
      <c r="B51" s="73" t="s">
        <v>375</v>
      </c>
      <c r="C51" s="344"/>
      <c r="D51" s="208">
        <v>12.0</v>
      </c>
      <c r="E51" s="339">
        <f t="shared" si="2"/>
        <v>0</v>
      </c>
      <c r="F51" s="339">
        <f>SUMIF(AnexoIII_Custeio!F:F,$A51,AnexoIII_Custeio!J:J)+SUMIF('Anexo IV Detalhamento itens OS'!B:B,$A51,'Anexo IV Detalhamento itens OS'!E:E)</f>
        <v>0</v>
      </c>
      <c r="G51" s="340" t="str">
        <f t="shared" si="1"/>
        <v>#DIV/0!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ht="15.75" customHeight="1">
      <c r="A52" s="338" t="s">
        <v>376</v>
      </c>
      <c r="B52" s="342" t="s">
        <v>377</v>
      </c>
      <c r="C52" s="75"/>
      <c r="D52" s="208">
        <v>12.0</v>
      </c>
      <c r="E52" s="339">
        <f t="shared" si="2"/>
        <v>0</v>
      </c>
      <c r="F52" s="339">
        <f>SUMIF(AnexoIII_Custeio!F:F,$A52,AnexoIII_Custeio!J:J)+SUMIF('Anexo IV Detalhamento itens OS'!B:B,$A52,'Anexo IV Detalhamento itens OS'!E:E)</f>
        <v>0</v>
      </c>
      <c r="G52" s="340" t="str">
        <f t="shared" si="1"/>
        <v>#DIV/0!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5.75" customHeight="1">
      <c r="A53" s="338" t="s">
        <v>378</v>
      </c>
      <c r="B53" s="345" t="s">
        <v>379</v>
      </c>
      <c r="C53" s="129"/>
      <c r="D53" s="208">
        <v>12.0</v>
      </c>
      <c r="E53" s="339">
        <f t="shared" si="2"/>
        <v>0</v>
      </c>
      <c r="F53" s="339">
        <f>SUMIF(AnexoIII_Custeio!F:F,$A53,AnexoIII_Custeio!J:J)+SUMIF('Anexo IV Detalhamento itens OS'!B:B,$A53,'Anexo IV Detalhamento itens OS'!E:E)</f>
        <v>0</v>
      </c>
      <c r="G53" s="340" t="str">
        <f t="shared" si="1"/>
        <v>#DIV/0!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5.75" customHeight="1">
      <c r="A54" s="338" t="s">
        <v>380</v>
      </c>
      <c r="B54" s="345" t="s">
        <v>381</v>
      </c>
      <c r="C54" s="129"/>
      <c r="D54" s="208">
        <v>12.0</v>
      </c>
      <c r="E54" s="339">
        <f t="shared" si="2"/>
        <v>0</v>
      </c>
      <c r="F54" s="339">
        <f>SUMIF(AnexoIII_Custeio!F:F,$A54,AnexoIII_Custeio!J:J)+SUMIF('Anexo IV Detalhamento itens OS'!B:B,$A54,'Anexo IV Detalhamento itens OS'!E:E)</f>
        <v>0</v>
      </c>
      <c r="G54" s="340" t="str">
        <f t="shared" si="1"/>
        <v>#DIV/0!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5.75" customHeight="1">
      <c r="A55" s="338" t="s">
        <v>382</v>
      </c>
      <c r="B55" s="345" t="s">
        <v>383</v>
      </c>
      <c r="C55" s="129"/>
      <c r="D55" s="208">
        <v>12.0</v>
      </c>
      <c r="E55" s="339">
        <f t="shared" si="2"/>
        <v>0</v>
      </c>
      <c r="F55" s="339">
        <f>SUMIF(AnexoIII_Custeio!F:F,$A55,AnexoIII_Custeio!J:J)+SUMIF('Anexo IV Detalhamento itens OS'!B:B,$A55,'Anexo IV Detalhamento itens OS'!E:E)</f>
        <v>0</v>
      </c>
      <c r="G55" s="340" t="str">
        <f t="shared" si="1"/>
        <v>#DIV/0!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5.75" customHeight="1">
      <c r="A56" s="338" t="s">
        <v>384</v>
      </c>
      <c r="B56" s="338" t="s">
        <v>385</v>
      </c>
      <c r="C56" s="208"/>
      <c r="D56" s="208">
        <v>12.0</v>
      </c>
      <c r="E56" s="339">
        <f t="shared" si="2"/>
        <v>0</v>
      </c>
      <c r="F56" s="339">
        <f>SUMIF(AnexoIII_Custeio!F:F,$A56,AnexoIII_Custeio!J:J)+SUMIF('Anexo IV Detalhamento itens OS'!B:B,$A56,'Anexo IV Detalhamento itens OS'!E:E)</f>
        <v>0</v>
      </c>
      <c r="G56" s="340" t="str">
        <f t="shared" si="1"/>
        <v>#DIV/0!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5.75" customHeight="1">
      <c r="A57" s="217" t="s">
        <v>386</v>
      </c>
      <c r="B57" s="73" t="s">
        <v>387</v>
      </c>
      <c r="C57" s="129"/>
      <c r="D57" s="208">
        <v>12.0</v>
      </c>
      <c r="E57" s="339">
        <f t="shared" si="2"/>
        <v>0</v>
      </c>
      <c r="F57" s="339">
        <f>SUMIF(AnexoIII_Custeio!F:F,$A57,AnexoIII_Custeio!J:J)+SUMIF('Anexo IV Detalhamento itens OS'!B:B,$A57,'Anexo IV Detalhamento itens OS'!E:E)</f>
        <v>0</v>
      </c>
      <c r="G57" s="340" t="str">
        <f t="shared" si="1"/>
        <v>#DIV/0!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5.75" customHeight="1">
      <c r="A58" s="338" t="s">
        <v>388</v>
      </c>
      <c r="B58" s="338" t="s">
        <v>389</v>
      </c>
      <c r="C58" s="208"/>
      <c r="D58" s="208">
        <v>12.0</v>
      </c>
      <c r="E58" s="339">
        <f t="shared" si="2"/>
        <v>0</v>
      </c>
      <c r="F58" s="339">
        <f>SUMIF(AnexoIII_Custeio!F:F,$A58,AnexoIII_Custeio!J:J)+SUMIF('Anexo IV Detalhamento itens OS'!B:B,$A58,'Anexo IV Detalhamento itens OS'!E:E)</f>
        <v>0</v>
      </c>
      <c r="G58" s="340" t="str">
        <f t="shared" si="1"/>
        <v>#DIV/0!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5.75" customHeight="1">
      <c r="A59" s="338" t="s">
        <v>390</v>
      </c>
      <c r="B59" s="338" t="s">
        <v>391</v>
      </c>
      <c r="C59" s="208"/>
      <c r="D59" s="208">
        <v>12.0</v>
      </c>
      <c r="E59" s="339">
        <f t="shared" si="2"/>
        <v>0</v>
      </c>
      <c r="F59" s="339">
        <f>SUMIF(AnexoIII_Custeio!F:F,$A59,AnexoIII_Custeio!J:J)+SUMIF('Anexo IV Detalhamento itens OS'!B:B,$A59,'Anexo IV Detalhamento itens OS'!E:E)</f>
        <v>0</v>
      </c>
      <c r="G59" s="340" t="str">
        <f t="shared" si="1"/>
        <v>#DIV/0!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5.75" customHeight="1">
      <c r="A60" s="338" t="s">
        <v>392</v>
      </c>
      <c r="B60" s="338" t="s">
        <v>393</v>
      </c>
      <c r="C60" s="208"/>
      <c r="D60" s="208">
        <v>12.0</v>
      </c>
      <c r="E60" s="339">
        <f t="shared" si="2"/>
        <v>0</v>
      </c>
      <c r="F60" s="339">
        <f>SUMIF(AnexoIII_Custeio!F:F,$A60,AnexoIII_Custeio!J:J)+SUMIF('Anexo IV Detalhamento itens OS'!B:B,$A60,'Anexo IV Detalhamento itens OS'!E:E)</f>
        <v>0</v>
      </c>
      <c r="G60" s="340" t="str">
        <f t="shared" si="1"/>
        <v>#DIV/0!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5.75" customHeight="1">
      <c r="A61" s="338" t="s">
        <v>394</v>
      </c>
      <c r="B61" s="338" t="s">
        <v>395</v>
      </c>
      <c r="C61" s="214"/>
      <c r="D61" s="208">
        <v>12.0</v>
      </c>
      <c r="E61" s="339">
        <f t="shared" si="2"/>
        <v>0</v>
      </c>
      <c r="F61" s="339">
        <f>SUMIF(AnexoIII_Custeio!F:F,$A61,AnexoIII_Custeio!J:J)+SUMIF('Anexo IV Detalhamento itens OS'!B:B,$A61,'Anexo IV Detalhamento itens OS'!E:E)</f>
        <v>0</v>
      </c>
      <c r="G61" s="340" t="str">
        <f t="shared" si="1"/>
        <v>#DIV/0!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9.5" customHeight="1">
      <c r="A62" s="36" t="s">
        <v>396</v>
      </c>
      <c r="B62" s="37"/>
      <c r="C62" s="346" t="s">
        <v>93</v>
      </c>
      <c r="D62" s="16" t="s">
        <v>93</v>
      </c>
      <c r="E62" s="347">
        <f t="shared" ref="E62:F62" si="3">SUM(E8:E61)</f>
        <v>0</v>
      </c>
      <c r="F62" s="347">
        <f t="shared" si="3"/>
        <v>0</v>
      </c>
      <c r="G62" s="16"/>
      <c r="H62" s="164"/>
      <c r="I62" s="348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ht="14.25" customHeight="1">
      <c r="A63" s="25"/>
      <c r="B63" s="25"/>
      <c r="C63" s="349"/>
      <c r="D63" s="141"/>
      <c r="E63" s="2"/>
      <c r="F63" s="2"/>
      <c r="G63" s="44"/>
      <c r="H63" s="25"/>
      <c r="I63" s="200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4.25" customHeight="1">
      <c r="A64" s="25"/>
      <c r="B64" s="25"/>
      <c r="C64" s="349"/>
      <c r="D64" s="350"/>
      <c r="E64" s="351"/>
      <c r="F64" s="352"/>
      <c r="G64" s="9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4.25" hidden="1" customHeight="1">
      <c r="A65" s="25"/>
      <c r="B65" s="25"/>
      <c r="C65" s="349"/>
      <c r="D65" s="350"/>
      <c r="E65" s="351"/>
      <c r="F65" s="347">
        <f>'Anexo_I_Plano de Trabalho'!O18</f>
        <v>0</v>
      </c>
      <c r="G65" s="9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4.25" hidden="1" customHeight="1">
      <c r="A66" s="25"/>
      <c r="B66" s="25"/>
      <c r="C66" s="349"/>
      <c r="D66" s="350"/>
      <c r="E66" s="351"/>
      <c r="F66" s="353">
        <f>F62-F65</f>
        <v>0</v>
      </c>
      <c r="G66" s="9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4.25" customHeight="1">
      <c r="A67" s="25"/>
      <c r="B67" s="25"/>
      <c r="C67" s="349"/>
      <c r="D67" s="141"/>
      <c r="E67" s="2"/>
      <c r="F67" s="2"/>
      <c r="G67" s="4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4.25" customHeight="1">
      <c r="A68" s="25"/>
      <c r="B68" s="25"/>
      <c r="C68" s="349"/>
      <c r="D68" s="141"/>
      <c r="E68" s="2"/>
      <c r="F68" s="2"/>
      <c r="G68" s="4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4.25" customHeight="1">
      <c r="A69" s="25"/>
      <c r="B69" s="25"/>
      <c r="C69" s="349"/>
      <c r="D69" s="141"/>
      <c r="E69" s="2"/>
      <c r="F69" s="2"/>
      <c r="G69" s="4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4.25" customHeight="1">
      <c r="A70" s="25"/>
      <c r="B70" s="25"/>
      <c r="C70" s="349"/>
      <c r="D70" s="141"/>
      <c r="E70" s="2"/>
      <c r="F70" s="2"/>
      <c r="G70" s="4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4.25" customHeight="1">
      <c r="A71" s="25"/>
      <c r="B71" s="25"/>
      <c r="C71" s="349"/>
      <c r="D71" s="141"/>
      <c r="E71" s="2"/>
      <c r="F71" s="2"/>
      <c r="G71" s="4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4.25" customHeight="1">
      <c r="A72" s="25"/>
      <c r="B72" s="25"/>
      <c r="C72" s="349"/>
      <c r="D72" s="141"/>
      <c r="E72" s="2"/>
      <c r="F72" s="2"/>
      <c r="G72" s="4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4.25" customHeight="1">
      <c r="A73" s="25"/>
      <c r="B73" s="25"/>
      <c r="C73" s="349"/>
      <c r="D73" s="141"/>
      <c r="E73" s="2"/>
      <c r="F73" s="2"/>
      <c r="G73" s="4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4.25" customHeight="1">
      <c r="A74" s="25"/>
      <c r="B74" s="25"/>
      <c r="C74" s="349"/>
      <c r="D74" s="141"/>
      <c r="E74" s="2"/>
      <c r="F74" s="2"/>
      <c r="G74" s="4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4.25" customHeight="1">
      <c r="A75" s="25"/>
      <c r="B75" s="25"/>
      <c r="C75" s="349"/>
      <c r="D75" s="141"/>
      <c r="E75" s="2"/>
      <c r="F75" s="2"/>
      <c r="G75" s="44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4.25" customHeight="1">
      <c r="A76" s="25"/>
      <c r="B76" s="25"/>
      <c r="C76" s="349"/>
      <c r="D76" s="141"/>
      <c r="E76" s="2"/>
      <c r="F76" s="2"/>
      <c r="G76" s="4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4.25" customHeight="1">
      <c r="A77" s="25"/>
      <c r="B77" s="25"/>
      <c r="C77" s="349"/>
      <c r="D77" s="141"/>
      <c r="E77" s="2"/>
      <c r="F77" s="2"/>
      <c r="G77" s="44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4.25" customHeight="1">
      <c r="A78" s="25"/>
      <c r="B78" s="25"/>
      <c r="C78" s="349"/>
      <c r="D78" s="141"/>
      <c r="E78" s="2"/>
      <c r="F78" s="2"/>
      <c r="G78" s="4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4.25" customHeight="1">
      <c r="A79" s="25"/>
      <c r="B79" s="25"/>
      <c r="C79" s="349"/>
      <c r="D79" s="141"/>
      <c r="E79" s="2"/>
      <c r="F79" s="2"/>
      <c r="G79" s="4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4.25" customHeight="1">
      <c r="A80" s="25"/>
      <c r="B80" s="25"/>
      <c r="C80" s="349"/>
      <c r="D80" s="141"/>
      <c r="E80" s="2"/>
      <c r="F80" s="2"/>
      <c r="G80" s="4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4.25" customHeight="1">
      <c r="A81" s="25"/>
      <c r="B81" s="25"/>
      <c r="C81" s="349"/>
      <c r="D81" s="141"/>
      <c r="E81" s="2"/>
      <c r="F81" s="2"/>
      <c r="G81" s="4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4.25" customHeight="1">
      <c r="A82" s="25"/>
      <c r="B82" s="25"/>
      <c r="C82" s="349"/>
      <c r="D82" s="141"/>
      <c r="E82" s="2"/>
      <c r="F82" s="2"/>
      <c r="G82" s="4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4.25" customHeight="1">
      <c r="A83" s="25"/>
      <c r="B83" s="25"/>
      <c r="C83" s="349"/>
      <c r="D83" s="141"/>
      <c r="E83" s="2"/>
      <c r="F83" s="2"/>
      <c r="G83" s="4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4.25" customHeight="1">
      <c r="A84" s="25"/>
      <c r="B84" s="25"/>
      <c r="C84" s="349"/>
      <c r="D84" s="141"/>
      <c r="E84" s="2"/>
      <c r="F84" s="2"/>
      <c r="G84" s="4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4.25" customHeight="1">
      <c r="A85" s="25"/>
      <c r="B85" s="25"/>
      <c r="C85" s="349"/>
      <c r="D85" s="141"/>
      <c r="E85" s="2"/>
      <c r="F85" s="2"/>
      <c r="G85" s="4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4.25" customHeight="1">
      <c r="A86" s="25"/>
      <c r="B86" s="25"/>
      <c r="C86" s="349"/>
      <c r="D86" s="141"/>
      <c r="E86" s="2"/>
      <c r="F86" s="2"/>
      <c r="G86" s="4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4.25" customHeight="1">
      <c r="A87" s="25"/>
      <c r="B87" s="25"/>
      <c r="C87" s="349"/>
      <c r="D87" s="141"/>
      <c r="E87" s="2"/>
      <c r="F87" s="2"/>
      <c r="G87" s="4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4.25" customHeight="1">
      <c r="A88" s="25"/>
      <c r="B88" s="25"/>
      <c r="C88" s="349"/>
      <c r="D88" s="141"/>
      <c r="E88" s="2"/>
      <c r="F88" s="2"/>
      <c r="G88" s="4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4.25" customHeight="1">
      <c r="A89" s="25"/>
      <c r="B89" s="25"/>
      <c r="C89" s="349"/>
      <c r="D89" s="141"/>
      <c r="E89" s="2"/>
      <c r="F89" s="2"/>
      <c r="G89" s="4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4.25" customHeight="1">
      <c r="A90" s="25"/>
      <c r="B90" s="25"/>
      <c r="C90" s="349"/>
      <c r="D90" s="141"/>
      <c r="E90" s="2"/>
      <c r="F90" s="2"/>
      <c r="G90" s="4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4.25" customHeight="1">
      <c r="A91" s="25"/>
      <c r="B91" s="25"/>
      <c r="C91" s="349"/>
      <c r="D91" s="141"/>
      <c r="E91" s="2"/>
      <c r="F91" s="2"/>
      <c r="G91" s="4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4.25" customHeight="1">
      <c r="A92" s="25"/>
      <c r="B92" s="25"/>
      <c r="C92" s="349"/>
      <c r="D92" s="141"/>
      <c r="E92" s="2"/>
      <c r="F92" s="2"/>
      <c r="G92" s="4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4.25" customHeight="1">
      <c r="A93" s="25"/>
      <c r="B93" s="25"/>
      <c r="C93" s="349"/>
      <c r="D93" s="141"/>
      <c r="E93" s="2"/>
      <c r="F93" s="2"/>
      <c r="G93" s="4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4.25" customHeight="1">
      <c r="A94" s="25"/>
      <c r="B94" s="25"/>
      <c r="C94" s="349"/>
      <c r="D94" s="141"/>
      <c r="E94" s="2"/>
      <c r="F94" s="2"/>
      <c r="G94" s="4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4.25" customHeight="1">
      <c r="A95" s="25"/>
      <c r="B95" s="25"/>
      <c r="C95" s="349"/>
      <c r="D95" s="141"/>
      <c r="E95" s="2"/>
      <c r="F95" s="2"/>
      <c r="G95" s="4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4.25" customHeight="1">
      <c r="A96" s="25"/>
      <c r="B96" s="25"/>
      <c r="C96" s="349"/>
      <c r="D96" s="141"/>
      <c r="E96" s="2"/>
      <c r="F96" s="2"/>
      <c r="G96" s="4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4.25" customHeight="1">
      <c r="A97" s="25"/>
      <c r="B97" s="25"/>
      <c r="C97" s="349"/>
      <c r="D97" s="141"/>
      <c r="E97" s="2"/>
      <c r="F97" s="2"/>
      <c r="G97" s="4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4.25" customHeight="1">
      <c r="A98" s="25"/>
      <c r="B98" s="25"/>
      <c r="C98" s="349"/>
      <c r="D98" s="141"/>
      <c r="E98" s="2"/>
      <c r="F98" s="2"/>
      <c r="G98" s="4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4.25" customHeight="1">
      <c r="A99" s="25"/>
      <c r="B99" s="25"/>
      <c r="C99" s="349"/>
      <c r="D99" s="141"/>
      <c r="E99" s="2"/>
      <c r="F99" s="2"/>
      <c r="G99" s="4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4.25" customHeight="1">
      <c r="A100" s="25"/>
      <c r="B100" s="25"/>
      <c r="C100" s="349"/>
      <c r="D100" s="141"/>
      <c r="E100" s="2"/>
      <c r="F100" s="2"/>
      <c r="G100" s="4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4.25" customHeight="1">
      <c r="A101" s="25"/>
      <c r="B101" s="25"/>
      <c r="C101" s="349"/>
      <c r="D101" s="141"/>
      <c r="E101" s="2"/>
      <c r="F101" s="2"/>
      <c r="G101" s="4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4.25" customHeight="1">
      <c r="A102" s="25"/>
      <c r="B102" s="25"/>
      <c r="C102" s="349"/>
      <c r="D102" s="141"/>
      <c r="E102" s="2"/>
      <c r="F102" s="2"/>
      <c r="G102" s="4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4.25" customHeight="1">
      <c r="A103" s="25"/>
      <c r="B103" s="25"/>
      <c r="C103" s="349"/>
      <c r="D103" s="141"/>
      <c r="E103" s="2"/>
      <c r="F103" s="2"/>
      <c r="G103" s="4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4.25" customHeight="1">
      <c r="A104" s="25"/>
      <c r="B104" s="25"/>
      <c r="C104" s="349"/>
      <c r="D104" s="141"/>
      <c r="E104" s="2"/>
      <c r="F104" s="2"/>
      <c r="G104" s="44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4.25" customHeight="1">
      <c r="A105" s="25"/>
      <c r="B105" s="25"/>
      <c r="C105" s="349"/>
      <c r="D105" s="141"/>
      <c r="E105" s="2"/>
      <c r="F105" s="2"/>
      <c r="G105" s="44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4.25" customHeight="1">
      <c r="A106" s="25"/>
      <c r="B106" s="25"/>
      <c r="C106" s="349"/>
      <c r="D106" s="141"/>
      <c r="E106" s="2"/>
      <c r="F106" s="2"/>
      <c r="G106" s="44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4.25" customHeight="1">
      <c r="A107" s="25"/>
      <c r="B107" s="25"/>
      <c r="C107" s="349"/>
      <c r="D107" s="141"/>
      <c r="E107" s="2"/>
      <c r="F107" s="2"/>
      <c r="G107" s="4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4.25" customHeight="1">
      <c r="A108" s="25"/>
      <c r="B108" s="25"/>
      <c r="C108" s="349"/>
      <c r="D108" s="141"/>
      <c r="E108" s="2"/>
      <c r="F108" s="2"/>
      <c r="G108" s="4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4.25" customHeight="1">
      <c r="A109" s="25"/>
      <c r="B109" s="25"/>
      <c r="C109" s="349"/>
      <c r="D109" s="141"/>
      <c r="E109" s="2"/>
      <c r="F109" s="2"/>
      <c r="G109" s="44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4.25" customHeight="1">
      <c r="A110" s="25"/>
      <c r="B110" s="25"/>
      <c r="C110" s="349"/>
      <c r="D110" s="141"/>
      <c r="E110" s="2"/>
      <c r="F110" s="2"/>
      <c r="G110" s="44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4.25" customHeight="1">
      <c r="A111" s="25"/>
      <c r="B111" s="25"/>
      <c r="C111" s="349"/>
      <c r="D111" s="141"/>
      <c r="E111" s="2"/>
      <c r="F111" s="2"/>
      <c r="G111" s="44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4.25" customHeight="1">
      <c r="A112" s="25"/>
      <c r="B112" s="25"/>
      <c r="C112" s="349"/>
      <c r="D112" s="141"/>
      <c r="E112" s="2"/>
      <c r="F112" s="2"/>
      <c r="G112" s="4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4.25" customHeight="1">
      <c r="A113" s="25"/>
      <c r="B113" s="25"/>
      <c r="C113" s="349"/>
      <c r="D113" s="141"/>
      <c r="E113" s="2"/>
      <c r="F113" s="2"/>
      <c r="G113" s="4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4.25" customHeight="1">
      <c r="A114" s="25"/>
      <c r="B114" s="25"/>
      <c r="C114" s="349"/>
      <c r="D114" s="141"/>
      <c r="E114" s="2"/>
      <c r="F114" s="2"/>
      <c r="G114" s="4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4.25" customHeight="1">
      <c r="A115" s="25"/>
      <c r="B115" s="25"/>
      <c r="C115" s="349"/>
      <c r="D115" s="141"/>
      <c r="E115" s="2"/>
      <c r="F115" s="2"/>
      <c r="G115" s="44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4.25" customHeight="1">
      <c r="A116" s="25"/>
      <c r="B116" s="25"/>
      <c r="C116" s="349"/>
      <c r="D116" s="141"/>
      <c r="E116" s="2"/>
      <c r="F116" s="2"/>
      <c r="G116" s="44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4.25" customHeight="1">
      <c r="A117" s="25"/>
      <c r="B117" s="25"/>
      <c r="C117" s="349"/>
      <c r="D117" s="141"/>
      <c r="E117" s="2"/>
      <c r="F117" s="2"/>
      <c r="G117" s="44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4.25" customHeight="1">
      <c r="A118" s="25"/>
      <c r="B118" s="25"/>
      <c r="C118" s="349"/>
      <c r="D118" s="141"/>
      <c r="E118" s="2"/>
      <c r="F118" s="2"/>
      <c r="G118" s="44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4.25" customHeight="1">
      <c r="A119" s="25"/>
      <c r="B119" s="25"/>
      <c r="C119" s="349"/>
      <c r="D119" s="141"/>
      <c r="E119" s="2"/>
      <c r="F119" s="2"/>
      <c r="G119" s="4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4.25" customHeight="1">
      <c r="A120" s="25"/>
      <c r="B120" s="25"/>
      <c r="C120" s="349"/>
      <c r="D120" s="141"/>
      <c r="E120" s="2"/>
      <c r="F120" s="2"/>
      <c r="G120" s="44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4.25" customHeight="1">
      <c r="A121" s="25"/>
      <c r="B121" s="25"/>
      <c r="C121" s="349"/>
      <c r="D121" s="141"/>
      <c r="E121" s="2"/>
      <c r="F121" s="2"/>
      <c r="G121" s="4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4.25" customHeight="1">
      <c r="A122" s="25"/>
      <c r="B122" s="25"/>
      <c r="C122" s="349"/>
      <c r="D122" s="141"/>
      <c r="E122" s="2"/>
      <c r="F122" s="2"/>
      <c r="G122" s="4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4.25" customHeight="1">
      <c r="A123" s="25"/>
      <c r="B123" s="25"/>
      <c r="C123" s="349"/>
      <c r="D123" s="141"/>
      <c r="E123" s="2"/>
      <c r="F123" s="2"/>
      <c r="G123" s="44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4.25" customHeight="1">
      <c r="A124" s="25"/>
      <c r="B124" s="25"/>
      <c r="C124" s="349"/>
      <c r="D124" s="141"/>
      <c r="E124" s="2"/>
      <c r="F124" s="2"/>
      <c r="G124" s="44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4.25" customHeight="1">
      <c r="A125" s="25"/>
      <c r="B125" s="25"/>
      <c r="C125" s="349"/>
      <c r="D125" s="141"/>
      <c r="E125" s="2"/>
      <c r="F125" s="2"/>
      <c r="G125" s="4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4.25" customHeight="1">
      <c r="A126" s="25"/>
      <c r="B126" s="25"/>
      <c r="C126" s="349"/>
      <c r="D126" s="141"/>
      <c r="E126" s="2"/>
      <c r="F126" s="2"/>
      <c r="G126" s="4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4.25" customHeight="1">
      <c r="A127" s="25"/>
      <c r="B127" s="25"/>
      <c r="C127" s="349"/>
      <c r="D127" s="141"/>
      <c r="E127" s="2"/>
      <c r="F127" s="2"/>
      <c r="G127" s="4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4.25" customHeight="1">
      <c r="A128" s="25"/>
      <c r="B128" s="25"/>
      <c r="C128" s="349"/>
      <c r="D128" s="141"/>
      <c r="E128" s="2"/>
      <c r="F128" s="2"/>
      <c r="G128" s="4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4.25" customHeight="1">
      <c r="A129" s="25"/>
      <c r="B129" s="25"/>
      <c r="C129" s="349"/>
      <c r="D129" s="141"/>
      <c r="E129" s="2"/>
      <c r="F129" s="2"/>
      <c r="G129" s="4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4.25" customHeight="1">
      <c r="A130" s="25"/>
      <c r="B130" s="25"/>
      <c r="C130" s="349"/>
      <c r="D130" s="141"/>
      <c r="E130" s="2"/>
      <c r="F130" s="2"/>
      <c r="G130" s="4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4.25" customHeight="1">
      <c r="A131" s="25"/>
      <c r="B131" s="25"/>
      <c r="C131" s="349"/>
      <c r="D131" s="141"/>
      <c r="E131" s="2"/>
      <c r="F131" s="2"/>
      <c r="G131" s="4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4.25" customHeight="1">
      <c r="A132" s="25"/>
      <c r="B132" s="25"/>
      <c r="C132" s="349"/>
      <c r="D132" s="141"/>
      <c r="E132" s="2"/>
      <c r="F132" s="2"/>
      <c r="G132" s="4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4.25" customHeight="1">
      <c r="A133" s="25"/>
      <c r="B133" s="25"/>
      <c r="C133" s="349"/>
      <c r="D133" s="141"/>
      <c r="E133" s="2"/>
      <c r="F133" s="2"/>
      <c r="G133" s="4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4.25" customHeight="1">
      <c r="A134" s="25"/>
      <c r="B134" s="25"/>
      <c r="C134" s="349"/>
      <c r="D134" s="141"/>
      <c r="E134" s="2"/>
      <c r="F134" s="2"/>
      <c r="G134" s="44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4.25" customHeight="1">
      <c r="A135" s="25"/>
      <c r="B135" s="25"/>
      <c r="C135" s="349"/>
      <c r="D135" s="141"/>
      <c r="E135" s="2"/>
      <c r="F135" s="2"/>
      <c r="G135" s="4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4.25" customHeight="1">
      <c r="A136" s="25"/>
      <c r="B136" s="25"/>
      <c r="C136" s="349"/>
      <c r="D136" s="141"/>
      <c r="E136" s="2"/>
      <c r="F136" s="2"/>
      <c r="G136" s="4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4.25" customHeight="1">
      <c r="A137" s="25"/>
      <c r="B137" s="25"/>
      <c r="C137" s="349"/>
      <c r="D137" s="141"/>
      <c r="E137" s="2"/>
      <c r="F137" s="2"/>
      <c r="G137" s="44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4.25" customHeight="1">
      <c r="A138" s="25"/>
      <c r="B138" s="25"/>
      <c r="C138" s="349"/>
      <c r="D138" s="141"/>
      <c r="E138" s="2"/>
      <c r="F138" s="2"/>
      <c r="G138" s="44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4.25" customHeight="1">
      <c r="A139" s="25"/>
      <c r="B139" s="25"/>
      <c r="C139" s="349"/>
      <c r="D139" s="141"/>
      <c r="E139" s="2"/>
      <c r="F139" s="2"/>
      <c r="G139" s="44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4.25" customHeight="1">
      <c r="A140" s="25"/>
      <c r="B140" s="25"/>
      <c r="C140" s="349"/>
      <c r="D140" s="141"/>
      <c r="E140" s="2"/>
      <c r="F140" s="2"/>
      <c r="G140" s="44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4.25" customHeight="1">
      <c r="A141" s="25"/>
      <c r="B141" s="25"/>
      <c r="C141" s="349"/>
      <c r="D141" s="141"/>
      <c r="E141" s="2"/>
      <c r="F141" s="2"/>
      <c r="G141" s="44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4.25" customHeight="1">
      <c r="A142" s="25"/>
      <c r="B142" s="25"/>
      <c r="C142" s="349"/>
      <c r="D142" s="141"/>
      <c r="E142" s="2"/>
      <c r="F142" s="2"/>
      <c r="G142" s="4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4.25" customHeight="1">
      <c r="A143" s="25"/>
      <c r="B143" s="25"/>
      <c r="C143" s="349"/>
      <c r="D143" s="141"/>
      <c r="E143" s="2"/>
      <c r="F143" s="2"/>
      <c r="G143" s="44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4.25" customHeight="1">
      <c r="A144" s="25"/>
      <c r="B144" s="25"/>
      <c r="C144" s="349"/>
      <c r="D144" s="141"/>
      <c r="E144" s="2"/>
      <c r="F144" s="2"/>
      <c r="G144" s="44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4.25" customHeight="1">
      <c r="A145" s="25"/>
      <c r="B145" s="25"/>
      <c r="C145" s="349"/>
      <c r="D145" s="141"/>
      <c r="E145" s="2"/>
      <c r="F145" s="2"/>
      <c r="G145" s="44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4.25" customHeight="1">
      <c r="A146" s="25"/>
      <c r="B146" s="25"/>
      <c r="C146" s="349"/>
      <c r="D146" s="141"/>
      <c r="E146" s="2"/>
      <c r="F146" s="2"/>
      <c r="G146" s="44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4.25" customHeight="1">
      <c r="A147" s="25"/>
      <c r="B147" s="25"/>
      <c r="C147" s="349"/>
      <c r="D147" s="141"/>
      <c r="E147" s="2"/>
      <c r="F147" s="2"/>
      <c r="G147" s="4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4.25" customHeight="1">
      <c r="A148" s="25"/>
      <c r="B148" s="25"/>
      <c r="C148" s="349"/>
      <c r="D148" s="141"/>
      <c r="E148" s="2"/>
      <c r="F148" s="2"/>
      <c r="G148" s="44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4.25" customHeight="1">
      <c r="A149" s="25"/>
      <c r="B149" s="25"/>
      <c r="C149" s="349"/>
      <c r="D149" s="141"/>
      <c r="E149" s="2"/>
      <c r="F149" s="2"/>
      <c r="G149" s="4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4.25" customHeight="1">
      <c r="A150" s="25"/>
      <c r="B150" s="25"/>
      <c r="C150" s="349"/>
      <c r="D150" s="141"/>
      <c r="E150" s="2"/>
      <c r="F150" s="2"/>
      <c r="G150" s="4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4.25" customHeight="1">
      <c r="A151" s="25"/>
      <c r="B151" s="25"/>
      <c r="C151" s="349"/>
      <c r="D151" s="141"/>
      <c r="E151" s="2"/>
      <c r="F151" s="2"/>
      <c r="G151" s="44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4.25" customHeight="1">
      <c r="A152" s="25"/>
      <c r="B152" s="25"/>
      <c r="C152" s="349"/>
      <c r="D152" s="141"/>
      <c r="E152" s="2"/>
      <c r="F152" s="2"/>
      <c r="G152" s="44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4.25" customHeight="1">
      <c r="A153" s="25"/>
      <c r="B153" s="25"/>
      <c r="C153" s="349"/>
      <c r="D153" s="141"/>
      <c r="E153" s="2"/>
      <c r="F153" s="2"/>
      <c r="G153" s="44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4.25" customHeight="1">
      <c r="A154" s="25"/>
      <c r="B154" s="25"/>
      <c r="C154" s="349"/>
      <c r="D154" s="141"/>
      <c r="E154" s="2"/>
      <c r="F154" s="2"/>
      <c r="G154" s="44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4.25" customHeight="1">
      <c r="A155" s="25"/>
      <c r="B155" s="25"/>
      <c r="C155" s="349"/>
      <c r="D155" s="141"/>
      <c r="E155" s="2"/>
      <c r="F155" s="2"/>
      <c r="G155" s="44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4.25" customHeight="1">
      <c r="A156" s="25"/>
      <c r="B156" s="25"/>
      <c r="C156" s="349"/>
      <c r="D156" s="141"/>
      <c r="E156" s="2"/>
      <c r="F156" s="2"/>
      <c r="G156" s="44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4.25" customHeight="1">
      <c r="A157" s="25"/>
      <c r="B157" s="25"/>
      <c r="C157" s="349"/>
      <c r="D157" s="141"/>
      <c r="E157" s="2"/>
      <c r="F157" s="2"/>
      <c r="G157" s="44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4.25" customHeight="1">
      <c r="A158" s="25"/>
      <c r="B158" s="25"/>
      <c r="C158" s="349"/>
      <c r="D158" s="141"/>
      <c r="E158" s="2"/>
      <c r="F158" s="2"/>
      <c r="G158" s="44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4.25" customHeight="1">
      <c r="A159" s="25"/>
      <c r="B159" s="25"/>
      <c r="C159" s="349"/>
      <c r="D159" s="141"/>
      <c r="E159" s="2"/>
      <c r="F159" s="2"/>
      <c r="G159" s="44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4.25" customHeight="1">
      <c r="A160" s="25"/>
      <c r="B160" s="25"/>
      <c r="C160" s="349"/>
      <c r="D160" s="141"/>
      <c r="E160" s="2"/>
      <c r="F160" s="2"/>
      <c r="G160" s="44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4.25" customHeight="1">
      <c r="A161" s="25"/>
      <c r="B161" s="25"/>
      <c r="C161" s="349"/>
      <c r="D161" s="141"/>
      <c r="E161" s="2"/>
      <c r="F161" s="2"/>
      <c r="G161" s="44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4.25" customHeight="1">
      <c r="A162" s="25"/>
      <c r="B162" s="25"/>
      <c r="C162" s="349"/>
      <c r="D162" s="141"/>
      <c r="E162" s="2"/>
      <c r="F162" s="2"/>
      <c r="G162" s="44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4.25" customHeight="1">
      <c r="A163" s="25"/>
      <c r="B163" s="25"/>
      <c r="C163" s="349"/>
      <c r="D163" s="141"/>
      <c r="E163" s="2"/>
      <c r="F163" s="2"/>
      <c r="G163" s="44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4.25" customHeight="1">
      <c r="A164" s="25"/>
      <c r="B164" s="25"/>
      <c r="C164" s="349"/>
      <c r="D164" s="141"/>
      <c r="E164" s="2"/>
      <c r="F164" s="2"/>
      <c r="G164" s="44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4.25" customHeight="1">
      <c r="A165" s="25"/>
      <c r="B165" s="25"/>
      <c r="C165" s="349"/>
      <c r="D165" s="141"/>
      <c r="E165" s="2"/>
      <c r="F165" s="2"/>
      <c r="G165" s="44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4.25" customHeight="1">
      <c r="A166" s="25"/>
      <c r="B166" s="25"/>
      <c r="C166" s="349"/>
      <c r="D166" s="141"/>
      <c r="E166" s="2"/>
      <c r="F166" s="2"/>
      <c r="G166" s="44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4.25" customHeight="1">
      <c r="A167" s="25"/>
      <c r="B167" s="25"/>
      <c r="C167" s="349"/>
      <c r="D167" s="141"/>
      <c r="E167" s="2"/>
      <c r="F167" s="2"/>
      <c r="G167" s="44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4.25" customHeight="1">
      <c r="A168" s="25"/>
      <c r="B168" s="25"/>
      <c r="C168" s="349"/>
      <c r="D168" s="141"/>
      <c r="E168" s="2"/>
      <c r="F168" s="2"/>
      <c r="G168" s="44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4.25" customHeight="1">
      <c r="A169" s="25"/>
      <c r="B169" s="25"/>
      <c r="C169" s="349"/>
      <c r="D169" s="141"/>
      <c r="E169" s="2"/>
      <c r="F169" s="2"/>
      <c r="G169" s="44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4.25" customHeight="1">
      <c r="A170" s="25"/>
      <c r="B170" s="25"/>
      <c r="C170" s="349"/>
      <c r="D170" s="141"/>
      <c r="E170" s="2"/>
      <c r="F170" s="2"/>
      <c r="G170" s="44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4.25" customHeight="1">
      <c r="A171" s="25"/>
      <c r="B171" s="25"/>
      <c r="C171" s="349"/>
      <c r="D171" s="141"/>
      <c r="E171" s="2"/>
      <c r="F171" s="2"/>
      <c r="G171" s="44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4.25" customHeight="1">
      <c r="A172" s="25"/>
      <c r="B172" s="25"/>
      <c r="C172" s="349"/>
      <c r="D172" s="141"/>
      <c r="E172" s="2"/>
      <c r="F172" s="2"/>
      <c r="G172" s="44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4.25" customHeight="1">
      <c r="A173" s="25"/>
      <c r="B173" s="25"/>
      <c r="C173" s="349"/>
      <c r="D173" s="141"/>
      <c r="E173" s="2"/>
      <c r="F173" s="2"/>
      <c r="G173" s="44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4.25" customHeight="1">
      <c r="A174" s="25"/>
      <c r="B174" s="25"/>
      <c r="C174" s="349"/>
      <c r="D174" s="141"/>
      <c r="E174" s="2"/>
      <c r="F174" s="2"/>
      <c r="G174" s="44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4.25" customHeight="1">
      <c r="A175" s="25"/>
      <c r="B175" s="25"/>
      <c r="C175" s="349"/>
      <c r="D175" s="141"/>
      <c r="E175" s="2"/>
      <c r="F175" s="2"/>
      <c r="G175" s="44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4.25" customHeight="1">
      <c r="A176" s="25"/>
      <c r="B176" s="25"/>
      <c r="C176" s="349"/>
      <c r="D176" s="141"/>
      <c r="E176" s="2"/>
      <c r="F176" s="2"/>
      <c r="G176" s="44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4.25" customHeight="1">
      <c r="A177" s="25"/>
      <c r="B177" s="25"/>
      <c r="C177" s="349"/>
      <c r="D177" s="141"/>
      <c r="E177" s="2"/>
      <c r="F177" s="2"/>
      <c r="G177" s="44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4.25" customHeight="1">
      <c r="A178" s="25"/>
      <c r="B178" s="25"/>
      <c r="C178" s="349"/>
      <c r="D178" s="141"/>
      <c r="E178" s="2"/>
      <c r="F178" s="2"/>
      <c r="G178" s="44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4.25" customHeight="1">
      <c r="A179" s="25"/>
      <c r="B179" s="25"/>
      <c r="C179" s="349"/>
      <c r="D179" s="141"/>
      <c r="E179" s="2"/>
      <c r="F179" s="2"/>
      <c r="G179" s="44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4.25" customHeight="1">
      <c r="A180" s="25"/>
      <c r="B180" s="25"/>
      <c r="C180" s="349"/>
      <c r="D180" s="141"/>
      <c r="E180" s="2"/>
      <c r="F180" s="2"/>
      <c r="G180" s="44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4.25" customHeight="1">
      <c r="A181" s="25"/>
      <c r="B181" s="25"/>
      <c r="C181" s="349"/>
      <c r="D181" s="141"/>
      <c r="E181" s="2"/>
      <c r="F181" s="2"/>
      <c r="G181" s="44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4.25" customHeight="1">
      <c r="A182" s="25"/>
      <c r="B182" s="25"/>
      <c r="C182" s="349"/>
      <c r="D182" s="141"/>
      <c r="E182" s="2"/>
      <c r="F182" s="2"/>
      <c r="G182" s="44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4.25" customHeight="1">
      <c r="A183" s="25"/>
      <c r="B183" s="25"/>
      <c r="C183" s="349"/>
      <c r="D183" s="141"/>
      <c r="E183" s="2"/>
      <c r="F183" s="2"/>
      <c r="G183" s="44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4.25" customHeight="1">
      <c r="A184" s="25"/>
      <c r="B184" s="25"/>
      <c r="C184" s="349"/>
      <c r="D184" s="141"/>
      <c r="E184" s="2"/>
      <c r="F184" s="2"/>
      <c r="G184" s="44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4.25" customHeight="1">
      <c r="A185" s="25"/>
      <c r="B185" s="25"/>
      <c r="C185" s="349"/>
      <c r="D185" s="141"/>
      <c r="E185" s="2"/>
      <c r="F185" s="2"/>
      <c r="G185" s="44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4.25" customHeight="1">
      <c r="A186" s="25"/>
      <c r="B186" s="25"/>
      <c r="C186" s="349"/>
      <c r="D186" s="141"/>
      <c r="E186" s="2"/>
      <c r="F186" s="2"/>
      <c r="G186" s="44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4.25" customHeight="1">
      <c r="A187" s="25"/>
      <c r="B187" s="25"/>
      <c r="C187" s="349"/>
      <c r="D187" s="141"/>
      <c r="E187" s="2"/>
      <c r="F187" s="2"/>
      <c r="G187" s="44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4.25" customHeight="1">
      <c r="A188" s="25"/>
      <c r="B188" s="25"/>
      <c r="C188" s="349"/>
      <c r="D188" s="141"/>
      <c r="E188" s="2"/>
      <c r="F188" s="2"/>
      <c r="G188" s="44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4.25" customHeight="1">
      <c r="A189" s="25"/>
      <c r="B189" s="25"/>
      <c r="C189" s="349"/>
      <c r="D189" s="141"/>
      <c r="E189" s="2"/>
      <c r="F189" s="2"/>
      <c r="G189" s="44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4.25" customHeight="1">
      <c r="A190" s="25"/>
      <c r="B190" s="25"/>
      <c r="C190" s="349"/>
      <c r="D190" s="141"/>
      <c r="E190" s="2"/>
      <c r="F190" s="2"/>
      <c r="G190" s="44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4.25" customHeight="1">
      <c r="A191" s="25"/>
      <c r="B191" s="25"/>
      <c r="C191" s="349"/>
      <c r="D191" s="141"/>
      <c r="E191" s="2"/>
      <c r="F191" s="2"/>
      <c r="G191" s="44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4.25" customHeight="1">
      <c r="A192" s="25"/>
      <c r="B192" s="25"/>
      <c r="C192" s="349"/>
      <c r="D192" s="141"/>
      <c r="E192" s="2"/>
      <c r="F192" s="2"/>
      <c r="G192" s="44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4.25" customHeight="1">
      <c r="A193" s="25"/>
      <c r="B193" s="25"/>
      <c r="C193" s="349"/>
      <c r="D193" s="141"/>
      <c r="E193" s="2"/>
      <c r="F193" s="2"/>
      <c r="G193" s="44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4.25" customHeight="1">
      <c r="A194" s="25"/>
      <c r="B194" s="25"/>
      <c r="C194" s="349"/>
      <c r="D194" s="141"/>
      <c r="E194" s="2"/>
      <c r="F194" s="2"/>
      <c r="G194" s="44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4.25" customHeight="1">
      <c r="A195" s="25"/>
      <c r="B195" s="25"/>
      <c r="C195" s="349"/>
      <c r="D195" s="141"/>
      <c r="E195" s="2"/>
      <c r="F195" s="2"/>
      <c r="G195" s="44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4.25" customHeight="1">
      <c r="A196" s="25"/>
      <c r="B196" s="25"/>
      <c r="C196" s="349"/>
      <c r="D196" s="141"/>
      <c r="E196" s="2"/>
      <c r="F196" s="2"/>
      <c r="G196" s="44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4.25" customHeight="1">
      <c r="A197" s="25"/>
      <c r="B197" s="25"/>
      <c r="C197" s="349"/>
      <c r="D197" s="141"/>
      <c r="E197" s="2"/>
      <c r="F197" s="2"/>
      <c r="G197" s="44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4.25" customHeight="1">
      <c r="A198" s="25"/>
      <c r="B198" s="25"/>
      <c r="C198" s="349"/>
      <c r="D198" s="141"/>
      <c r="E198" s="2"/>
      <c r="F198" s="2"/>
      <c r="G198" s="44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4.25" customHeight="1">
      <c r="A199" s="25"/>
      <c r="B199" s="25"/>
      <c r="C199" s="349"/>
      <c r="D199" s="141"/>
      <c r="E199" s="2"/>
      <c r="F199" s="2"/>
      <c r="G199" s="44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4.25" customHeight="1">
      <c r="A200" s="25"/>
      <c r="B200" s="25"/>
      <c r="C200" s="349"/>
      <c r="D200" s="141"/>
      <c r="E200" s="2"/>
      <c r="F200" s="2"/>
      <c r="G200" s="44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4.25" customHeight="1">
      <c r="A201" s="25"/>
      <c r="B201" s="25"/>
      <c r="C201" s="349"/>
      <c r="D201" s="141"/>
      <c r="E201" s="2"/>
      <c r="F201" s="2"/>
      <c r="G201" s="44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4.25" customHeight="1">
      <c r="A202" s="25"/>
      <c r="B202" s="25"/>
      <c r="C202" s="349"/>
      <c r="D202" s="141"/>
      <c r="E202" s="2"/>
      <c r="F202" s="2"/>
      <c r="G202" s="44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4.25" customHeight="1">
      <c r="A203" s="25"/>
      <c r="B203" s="25"/>
      <c r="C203" s="349"/>
      <c r="D203" s="141"/>
      <c r="E203" s="2"/>
      <c r="F203" s="2"/>
      <c r="G203" s="44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4.25" customHeight="1">
      <c r="A204" s="25"/>
      <c r="B204" s="25"/>
      <c r="C204" s="349"/>
      <c r="D204" s="141"/>
      <c r="E204" s="2"/>
      <c r="F204" s="2"/>
      <c r="G204" s="44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4.25" customHeight="1">
      <c r="A205" s="25"/>
      <c r="B205" s="25"/>
      <c r="C205" s="349"/>
      <c r="D205" s="141"/>
      <c r="E205" s="2"/>
      <c r="F205" s="2"/>
      <c r="G205" s="44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4.25" customHeight="1">
      <c r="A206" s="25"/>
      <c r="B206" s="25"/>
      <c r="C206" s="349"/>
      <c r="D206" s="141"/>
      <c r="E206" s="2"/>
      <c r="F206" s="2"/>
      <c r="G206" s="44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4.25" customHeight="1">
      <c r="A207" s="25"/>
      <c r="B207" s="25"/>
      <c r="C207" s="349"/>
      <c r="D207" s="141"/>
      <c r="E207" s="2"/>
      <c r="F207" s="2"/>
      <c r="G207" s="44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4.25" customHeight="1">
      <c r="A208" s="25"/>
      <c r="B208" s="25"/>
      <c r="C208" s="349"/>
      <c r="D208" s="141"/>
      <c r="E208" s="2"/>
      <c r="F208" s="2"/>
      <c r="G208" s="44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4.25" customHeight="1">
      <c r="A209" s="25"/>
      <c r="B209" s="25"/>
      <c r="C209" s="349"/>
      <c r="D209" s="141"/>
      <c r="E209" s="2"/>
      <c r="F209" s="2"/>
      <c r="G209" s="44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4.25" customHeight="1">
      <c r="A210" s="25"/>
      <c r="B210" s="25"/>
      <c r="C210" s="349"/>
      <c r="D210" s="141"/>
      <c r="E210" s="2"/>
      <c r="F210" s="2"/>
      <c r="G210" s="44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4.25" customHeight="1">
      <c r="A211" s="25"/>
      <c r="B211" s="25"/>
      <c r="C211" s="349"/>
      <c r="D211" s="141"/>
      <c r="E211" s="2"/>
      <c r="F211" s="2"/>
      <c r="G211" s="44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4.25" customHeight="1">
      <c r="A212" s="25"/>
      <c r="B212" s="25"/>
      <c r="C212" s="349"/>
      <c r="D212" s="141"/>
      <c r="E212" s="2"/>
      <c r="F212" s="2"/>
      <c r="G212" s="44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4.25" customHeight="1">
      <c r="A213" s="25"/>
      <c r="B213" s="25"/>
      <c r="C213" s="349"/>
      <c r="D213" s="141"/>
      <c r="E213" s="2"/>
      <c r="F213" s="2"/>
      <c r="G213" s="44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4.25" customHeight="1">
      <c r="A214" s="25"/>
      <c r="B214" s="25"/>
      <c r="C214" s="349"/>
      <c r="D214" s="141"/>
      <c r="E214" s="2"/>
      <c r="F214" s="2"/>
      <c r="G214" s="44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4.25" customHeight="1">
      <c r="A215" s="25"/>
      <c r="B215" s="25"/>
      <c r="C215" s="349"/>
      <c r="D215" s="141"/>
      <c r="E215" s="2"/>
      <c r="F215" s="2"/>
      <c r="G215" s="44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4.25" customHeight="1">
      <c r="A216" s="25"/>
      <c r="B216" s="25"/>
      <c r="C216" s="349"/>
      <c r="D216" s="141"/>
      <c r="E216" s="2"/>
      <c r="F216" s="2"/>
      <c r="G216" s="44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4.25" customHeight="1">
      <c r="A217" s="25"/>
      <c r="B217" s="25"/>
      <c r="C217" s="349"/>
      <c r="D217" s="141"/>
      <c r="E217" s="2"/>
      <c r="F217" s="2"/>
      <c r="G217" s="44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4.25" customHeight="1">
      <c r="A218" s="25"/>
      <c r="B218" s="25"/>
      <c r="C218" s="349"/>
      <c r="D218" s="141"/>
      <c r="E218" s="2"/>
      <c r="F218" s="2"/>
      <c r="G218" s="44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4.25" customHeight="1">
      <c r="A219" s="25"/>
      <c r="B219" s="25"/>
      <c r="C219" s="349"/>
      <c r="D219" s="141"/>
      <c r="E219" s="2"/>
      <c r="F219" s="2"/>
      <c r="G219" s="44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4.25" customHeight="1">
      <c r="A220" s="25"/>
      <c r="B220" s="25"/>
      <c r="C220" s="349"/>
      <c r="D220" s="141"/>
      <c r="E220" s="2"/>
      <c r="F220" s="2"/>
      <c r="G220" s="44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4.25" customHeight="1">
      <c r="A221" s="25"/>
      <c r="B221" s="25"/>
      <c r="C221" s="349"/>
      <c r="D221" s="141"/>
      <c r="E221" s="2"/>
      <c r="F221" s="2"/>
      <c r="G221" s="44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4.25" customHeight="1">
      <c r="A222" s="25"/>
      <c r="B222" s="25"/>
      <c r="C222" s="349"/>
      <c r="D222" s="141"/>
      <c r="E222" s="2"/>
      <c r="F222" s="2"/>
      <c r="G222" s="44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4.25" customHeight="1">
      <c r="A223" s="25"/>
      <c r="B223" s="25"/>
      <c r="C223" s="349"/>
      <c r="D223" s="141"/>
      <c r="E223" s="2"/>
      <c r="F223" s="2"/>
      <c r="G223" s="44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4.25" customHeight="1">
      <c r="A224" s="25"/>
      <c r="B224" s="25"/>
      <c r="C224" s="349"/>
      <c r="D224" s="141"/>
      <c r="E224" s="2"/>
      <c r="F224" s="2"/>
      <c r="G224" s="44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4.25" customHeight="1">
      <c r="A225" s="25"/>
      <c r="B225" s="25"/>
      <c r="C225" s="349"/>
      <c r="D225" s="141"/>
      <c r="E225" s="2"/>
      <c r="F225" s="2"/>
      <c r="G225" s="44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4.25" customHeight="1">
      <c r="A226" s="25"/>
      <c r="B226" s="25"/>
      <c r="C226" s="349"/>
      <c r="D226" s="141"/>
      <c r="E226" s="2"/>
      <c r="F226" s="2"/>
      <c r="G226" s="44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4.25" customHeight="1">
      <c r="A227" s="25"/>
      <c r="B227" s="25"/>
      <c r="C227" s="349"/>
      <c r="D227" s="141"/>
      <c r="E227" s="2"/>
      <c r="F227" s="2"/>
      <c r="G227" s="44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4.25" customHeight="1">
      <c r="A228" s="25"/>
      <c r="B228" s="25"/>
      <c r="C228" s="349"/>
      <c r="D228" s="141"/>
      <c r="E228" s="2"/>
      <c r="F228" s="2"/>
      <c r="G228" s="44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4.25" customHeight="1">
      <c r="A229" s="25"/>
      <c r="B229" s="25"/>
      <c r="C229" s="349"/>
      <c r="D229" s="141"/>
      <c r="E229" s="2"/>
      <c r="F229" s="2"/>
      <c r="G229" s="44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4.25" customHeight="1">
      <c r="A230" s="25"/>
      <c r="B230" s="25"/>
      <c r="C230" s="349"/>
      <c r="D230" s="141"/>
      <c r="E230" s="2"/>
      <c r="F230" s="2"/>
      <c r="G230" s="44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4.25" customHeight="1">
      <c r="A231" s="25"/>
      <c r="B231" s="25"/>
      <c r="C231" s="349"/>
      <c r="D231" s="141"/>
      <c r="E231" s="2"/>
      <c r="F231" s="2"/>
      <c r="G231" s="44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4.25" customHeight="1">
      <c r="A232" s="25"/>
      <c r="B232" s="25"/>
      <c r="C232" s="349"/>
      <c r="D232" s="141"/>
      <c r="E232" s="2"/>
      <c r="F232" s="2"/>
      <c r="G232" s="44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4.25" customHeight="1">
      <c r="A233" s="25"/>
      <c r="B233" s="25"/>
      <c r="C233" s="349"/>
      <c r="D233" s="141"/>
      <c r="E233" s="2"/>
      <c r="F233" s="2"/>
      <c r="G233" s="44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4.25" customHeight="1">
      <c r="A234" s="25"/>
      <c r="B234" s="25"/>
      <c r="C234" s="349"/>
      <c r="D234" s="141"/>
      <c r="E234" s="2"/>
      <c r="F234" s="2"/>
      <c r="G234" s="44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4.25" customHeight="1">
      <c r="A235" s="25"/>
      <c r="B235" s="25"/>
      <c r="C235" s="349"/>
      <c r="D235" s="141"/>
      <c r="E235" s="2"/>
      <c r="F235" s="2"/>
      <c r="G235" s="44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4.25" customHeight="1">
      <c r="A236" s="25"/>
      <c r="B236" s="25"/>
      <c r="C236" s="349"/>
      <c r="D236" s="141"/>
      <c r="E236" s="2"/>
      <c r="F236" s="2"/>
      <c r="G236" s="44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4.25" customHeight="1">
      <c r="A237" s="25"/>
      <c r="B237" s="25"/>
      <c r="C237" s="349"/>
      <c r="D237" s="141"/>
      <c r="E237" s="2"/>
      <c r="F237" s="2"/>
      <c r="G237" s="44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4.25" customHeight="1">
      <c r="A238" s="25"/>
      <c r="B238" s="25"/>
      <c r="C238" s="349"/>
      <c r="D238" s="141"/>
      <c r="E238" s="2"/>
      <c r="F238" s="2"/>
      <c r="G238" s="44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4.25" customHeight="1">
      <c r="A239" s="25"/>
      <c r="B239" s="25"/>
      <c r="C239" s="349"/>
      <c r="D239" s="141"/>
      <c r="E239" s="2"/>
      <c r="F239" s="2"/>
      <c r="G239" s="44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4.25" customHeight="1">
      <c r="A240" s="25"/>
      <c r="B240" s="25"/>
      <c r="C240" s="349"/>
      <c r="D240" s="141"/>
      <c r="E240" s="2"/>
      <c r="F240" s="2"/>
      <c r="G240" s="44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4.25" customHeight="1">
      <c r="A241" s="25"/>
      <c r="B241" s="25"/>
      <c r="C241" s="349"/>
      <c r="D241" s="141"/>
      <c r="E241" s="2"/>
      <c r="F241" s="2"/>
      <c r="G241" s="44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4.25" customHeight="1">
      <c r="A242" s="25"/>
      <c r="B242" s="25"/>
      <c r="C242" s="349"/>
      <c r="D242" s="141"/>
      <c r="E242" s="2"/>
      <c r="F242" s="2"/>
      <c r="G242" s="44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4.25" customHeight="1">
      <c r="A243" s="25"/>
      <c r="B243" s="25"/>
      <c r="C243" s="349"/>
      <c r="D243" s="141"/>
      <c r="E243" s="2"/>
      <c r="F243" s="2"/>
      <c r="G243" s="44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4.25" customHeight="1">
      <c r="A244" s="25"/>
      <c r="B244" s="25"/>
      <c r="C244" s="349"/>
      <c r="D244" s="141"/>
      <c r="E244" s="2"/>
      <c r="F244" s="2"/>
      <c r="G244" s="44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4.25" customHeight="1">
      <c r="A245" s="25"/>
      <c r="B245" s="25"/>
      <c r="C245" s="349"/>
      <c r="D245" s="141"/>
      <c r="E245" s="2"/>
      <c r="F245" s="2"/>
      <c r="G245" s="44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4.25" customHeight="1">
      <c r="A246" s="25"/>
      <c r="B246" s="25"/>
      <c r="C246" s="349"/>
      <c r="D246" s="141"/>
      <c r="E246" s="2"/>
      <c r="F246" s="2"/>
      <c r="G246" s="44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4.25" customHeight="1">
      <c r="A247" s="25"/>
      <c r="B247" s="25"/>
      <c r="C247" s="349"/>
      <c r="D247" s="141"/>
      <c r="E247" s="2"/>
      <c r="F247" s="2"/>
      <c r="G247" s="44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4.25" customHeight="1">
      <c r="A248" s="25"/>
      <c r="B248" s="25"/>
      <c r="C248" s="349"/>
      <c r="D248" s="141"/>
      <c r="E248" s="2"/>
      <c r="F248" s="2"/>
      <c r="G248" s="44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4.25" customHeight="1">
      <c r="A249" s="25"/>
      <c r="B249" s="25"/>
      <c r="C249" s="349"/>
      <c r="D249" s="141"/>
      <c r="E249" s="2"/>
      <c r="F249" s="2"/>
      <c r="G249" s="44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4.25" customHeight="1">
      <c r="A250" s="25"/>
      <c r="B250" s="25"/>
      <c r="C250" s="349"/>
      <c r="D250" s="141"/>
      <c r="E250" s="2"/>
      <c r="F250" s="2"/>
      <c r="G250" s="44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4.25" customHeight="1">
      <c r="A251" s="25"/>
      <c r="B251" s="25"/>
      <c r="C251" s="349"/>
      <c r="D251" s="141"/>
      <c r="E251" s="2"/>
      <c r="F251" s="2"/>
      <c r="G251" s="44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4.25" customHeight="1">
      <c r="A252" s="25"/>
      <c r="B252" s="25"/>
      <c r="C252" s="349"/>
      <c r="D252" s="141"/>
      <c r="E252" s="2"/>
      <c r="F252" s="2"/>
      <c r="G252" s="44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4.25" customHeight="1">
      <c r="A253" s="25"/>
      <c r="B253" s="25"/>
      <c r="C253" s="349"/>
      <c r="D253" s="141"/>
      <c r="E253" s="2"/>
      <c r="F253" s="2"/>
      <c r="G253" s="44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4.25" customHeight="1">
      <c r="A254" s="25"/>
      <c r="B254" s="25"/>
      <c r="C254" s="349"/>
      <c r="D254" s="141"/>
      <c r="E254" s="2"/>
      <c r="F254" s="2"/>
      <c r="G254" s="44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4.25" customHeight="1">
      <c r="A255" s="25"/>
      <c r="B255" s="25"/>
      <c r="C255" s="349"/>
      <c r="D255" s="141"/>
      <c r="E255" s="2"/>
      <c r="F255" s="2"/>
      <c r="G255" s="44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4.25" customHeight="1">
      <c r="A256" s="25"/>
      <c r="B256" s="25"/>
      <c r="C256" s="349"/>
      <c r="D256" s="141"/>
      <c r="E256" s="2"/>
      <c r="F256" s="2"/>
      <c r="G256" s="44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4.25" customHeight="1">
      <c r="A257" s="25"/>
      <c r="B257" s="25"/>
      <c r="C257" s="349"/>
      <c r="D257" s="141"/>
      <c r="E257" s="2"/>
      <c r="F257" s="2"/>
      <c r="G257" s="44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4.25" customHeight="1">
      <c r="A258" s="25"/>
      <c r="B258" s="25"/>
      <c r="C258" s="349"/>
      <c r="D258" s="141"/>
      <c r="E258" s="2"/>
      <c r="F258" s="2"/>
      <c r="G258" s="44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4.25" customHeight="1">
      <c r="A259" s="25"/>
      <c r="B259" s="25"/>
      <c r="C259" s="349"/>
      <c r="D259" s="141"/>
      <c r="E259" s="2"/>
      <c r="F259" s="2"/>
      <c r="G259" s="44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4.25" customHeight="1">
      <c r="A260" s="25"/>
      <c r="B260" s="25"/>
      <c r="C260" s="349"/>
      <c r="D260" s="141"/>
      <c r="E260" s="2"/>
      <c r="F260" s="2"/>
      <c r="G260" s="44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4.25" customHeight="1">
      <c r="A261" s="25"/>
      <c r="B261" s="25"/>
      <c r="C261" s="349"/>
      <c r="D261" s="141"/>
      <c r="E261" s="2"/>
      <c r="F261" s="2"/>
      <c r="G261" s="44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4.25" customHeight="1">
      <c r="A262" s="25"/>
      <c r="B262" s="25"/>
      <c r="C262" s="349"/>
      <c r="D262" s="141"/>
      <c r="E262" s="2"/>
      <c r="F262" s="2"/>
      <c r="G262" s="44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4.25" customHeight="1">
      <c r="A263" s="25"/>
      <c r="B263" s="25"/>
      <c r="C263" s="349"/>
      <c r="D263" s="141"/>
      <c r="E263" s="2"/>
      <c r="F263" s="2"/>
      <c r="G263" s="44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4.25" customHeight="1">
      <c r="A264" s="25"/>
      <c r="B264" s="25"/>
      <c r="C264" s="349"/>
      <c r="D264" s="141"/>
      <c r="E264" s="2"/>
      <c r="F264" s="2"/>
      <c r="G264" s="44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4.25" customHeight="1">
      <c r="A265" s="25"/>
      <c r="B265" s="25"/>
      <c r="C265" s="349"/>
      <c r="D265" s="141"/>
      <c r="E265" s="2"/>
      <c r="F265" s="2"/>
      <c r="G265" s="44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4.25" customHeight="1">
      <c r="A266" s="25"/>
      <c r="B266" s="25"/>
      <c r="C266" s="349"/>
      <c r="D266" s="141"/>
      <c r="E266" s="2"/>
      <c r="F266" s="2"/>
      <c r="G266" s="44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</row>
  </sheetData>
  <mergeCells count="12">
    <mergeCell ref="D6:D7"/>
    <mergeCell ref="E6:E7"/>
    <mergeCell ref="A62:B62"/>
    <mergeCell ref="F6:F7"/>
    <mergeCell ref="G6:G7"/>
    <mergeCell ref="A1:F1"/>
    <mergeCell ref="A2:G2"/>
    <mergeCell ref="A3:G3"/>
    <mergeCell ref="A4:G4"/>
    <mergeCell ref="A5:G5"/>
    <mergeCell ref="A6:B6"/>
    <mergeCell ref="C6:C7"/>
  </mergeCells>
  <printOptions horizontalCentered="1"/>
  <pageMargins bottom="0.196527777777778" footer="0.0" header="0.0" left="0.196527777777778" right="0.196527777777778" top="0.393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24.71"/>
    <col customWidth="1" min="3" max="3" width="10.0"/>
    <col customWidth="1" min="4" max="4" width="6.71"/>
    <col customWidth="1" min="5" max="5" width="8.43"/>
    <col customWidth="1" min="6" max="6" width="13.71"/>
    <col customWidth="1" min="7" max="7" width="14.57"/>
    <col customWidth="1" min="8" max="8" width="14.0"/>
    <col customWidth="1" min="9" max="9" width="11.57"/>
    <col customWidth="1" min="10" max="10" width="14.29"/>
    <col customWidth="1" min="11" max="11" width="10.14"/>
    <col customWidth="1" min="12" max="12" width="9.43"/>
    <col customWidth="1" min="13" max="14" width="12.29"/>
    <col customWidth="1" min="15" max="15" width="12.71"/>
    <col customWidth="1" min="16" max="16" width="14.0"/>
    <col customWidth="1" min="17" max="17" width="13.57"/>
    <col customWidth="1" min="18" max="19" width="11.57"/>
    <col customWidth="1" min="20" max="20" width="14.0"/>
    <col customWidth="1" min="21" max="21" width="12.0"/>
    <col customWidth="1" min="22" max="22" width="11.86"/>
    <col customWidth="1" min="23" max="23" width="10.86"/>
    <col customWidth="1" min="24" max="24" width="13.0"/>
    <col customWidth="1" min="25" max="25" width="12.86"/>
    <col customWidth="1" min="26" max="26" width="14.0"/>
    <col customWidth="1" min="27" max="27" width="18.86"/>
    <col customWidth="1" min="28" max="28" width="16.14"/>
    <col customWidth="1" min="29" max="46" width="9.57"/>
  </cols>
  <sheetData>
    <row r="1" ht="93.0" customHeight="1">
      <c r="A1" s="53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ht="19.5" customHeight="1">
      <c r="A2" s="54" t="str">
        <f>'Anexo_I_Plano de Trabalho'!A2</f>
        <v>CONTRATO DE GESTÃO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ht="19.5" customHeight="1">
      <c r="A3" s="55" t="s">
        <v>1</v>
      </c>
      <c r="Z3" s="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ht="19.5" customHeight="1">
      <c r="A4" s="56" t="s">
        <v>23</v>
      </c>
      <c r="Z4" s="7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ht="19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ht="30.75" customHeight="1">
      <c r="A6" s="59" t="s">
        <v>24</v>
      </c>
      <c r="B6" s="59" t="s">
        <v>25</v>
      </c>
      <c r="C6" s="59" t="s">
        <v>26</v>
      </c>
      <c r="D6" s="59" t="s">
        <v>27</v>
      </c>
      <c r="E6" s="59" t="s">
        <v>28</v>
      </c>
      <c r="F6" s="27" t="s">
        <v>29</v>
      </c>
      <c r="G6" s="28"/>
      <c r="H6" s="37"/>
      <c r="I6" s="60" t="s">
        <v>30</v>
      </c>
      <c r="J6" s="28"/>
      <c r="K6" s="28"/>
      <c r="L6" s="28"/>
      <c r="M6" s="37"/>
      <c r="N6" s="61" t="s">
        <v>31</v>
      </c>
      <c r="O6" s="28"/>
      <c r="P6" s="28"/>
      <c r="Q6" s="28"/>
      <c r="R6" s="28"/>
      <c r="S6" s="28"/>
      <c r="T6" s="37"/>
      <c r="U6" s="62" t="s">
        <v>32</v>
      </c>
      <c r="V6" s="28"/>
      <c r="W6" s="28"/>
      <c r="X6" s="37"/>
      <c r="Y6" s="63" t="s">
        <v>33</v>
      </c>
      <c r="Z6" s="37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>
      <c r="A7" s="15"/>
      <c r="B7" s="65"/>
      <c r="C7" s="65"/>
      <c r="D7" s="65"/>
      <c r="E7" s="15"/>
      <c r="F7" s="29" t="s">
        <v>34</v>
      </c>
      <c r="G7" s="29" t="s">
        <v>35</v>
      </c>
      <c r="H7" s="29" t="s">
        <v>36</v>
      </c>
      <c r="I7" s="66" t="s">
        <v>37</v>
      </c>
      <c r="J7" s="66" t="s">
        <v>38</v>
      </c>
      <c r="K7" s="66" t="s">
        <v>39</v>
      </c>
      <c r="L7" s="66" t="s">
        <v>40</v>
      </c>
      <c r="M7" s="66" t="s">
        <v>41</v>
      </c>
      <c r="N7" s="67" t="s">
        <v>42</v>
      </c>
      <c r="O7" s="67" t="s">
        <v>43</v>
      </c>
      <c r="P7" s="67" t="s">
        <v>44</v>
      </c>
      <c r="Q7" s="67" t="s">
        <v>45</v>
      </c>
      <c r="R7" s="67" t="s">
        <v>46</v>
      </c>
      <c r="S7" s="67" t="s">
        <v>47</v>
      </c>
      <c r="T7" s="67" t="s">
        <v>48</v>
      </c>
      <c r="U7" s="68" t="s">
        <v>49</v>
      </c>
      <c r="V7" s="68" t="s">
        <v>50</v>
      </c>
      <c r="W7" s="68" t="s">
        <v>51</v>
      </c>
      <c r="X7" s="68" t="s">
        <v>52</v>
      </c>
      <c r="Y7" s="69" t="s">
        <v>53</v>
      </c>
      <c r="Z7" s="69" t="s">
        <v>54</v>
      </c>
      <c r="AA7" s="70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>
      <c r="A8" s="29" t="s">
        <v>55</v>
      </c>
      <c r="B8" s="15"/>
      <c r="C8" s="15"/>
      <c r="D8" s="15"/>
      <c r="E8" s="29" t="s">
        <v>56</v>
      </c>
      <c r="F8" s="71" t="s">
        <v>57</v>
      </c>
      <c r="G8" s="29" t="s">
        <v>58</v>
      </c>
      <c r="H8" s="29" t="s">
        <v>59</v>
      </c>
      <c r="I8" s="66" t="s">
        <v>60</v>
      </c>
      <c r="J8" s="66" t="s">
        <v>61</v>
      </c>
      <c r="K8" s="66" t="s">
        <v>62</v>
      </c>
      <c r="L8" s="66" t="s">
        <v>63</v>
      </c>
      <c r="M8" s="66" t="s">
        <v>64</v>
      </c>
      <c r="N8" s="67" t="s">
        <v>65</v>
      </c>
      <c r="O8" s="67" t="s">
        <v>66</v>
      </c>
      <c r="P8" s="67" t="s">
        <v>67</v>
      </c>
      <c r="Q8" s="67" t="s">
        <v>68</v>
      </c>
      <c r="R8" s="67" t="s">
        <v>69</v>
      </c>
      <c r="S8" s="67" t="s">
        <v>70</v>
      </c>
      <c r="T8" s="67" t="s">
        <v>71</v>
      </c>
      <c r="U8" s="68" t="s">
        <v>72</v>
      </c>
      <c r="V8" s="68" t="s">
        <v>73</v>
      </c>
      <c r="W8" s="68" t="s">
        <v>74</v>
      </c>
      <c r="X8" s="68" t="s">
        <v>75</v>
      </c>
      <c r="Y8" s="69" t="s">
        <v>76</v>
      </c>
      <c r="Z8" s="69" t="s">
        <v>77</v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>
      <c r="A9" s="72"/>
      <c r="B9" s="73"/>
      <c r="C9" s="74"/>
      <c r="D9" s="75"/>
      <c r="E9" s="72"/>
      <c r="F9" s="76"/>
      <c r="G9" s="77"/>
      <c r="H9" s="78"/>
      <c r="I9" s="79"/>
      <c r="J9" s="79"/>
      <c r="K9" s="79"/>
      <c r="L9" s="79"/>
      <c r="M9" s="78"/>
      <c r="N9" s="79"/>
      <c r="O9" s="79"/>
      <c r="P9" s="79"/>
      <c r="Q9" s="79"/>
      <c r="R9" s="77"/>
      <c r="S9" s="79"/>
      <c r="T9" s="78"/>
      <c r="U9" s="79"/>
      <c r="V9" s="79"/>
      <c r="W9" s="79"/>
      <c r="X9" s="78"/>
      <c r="Y9" s="79"/>
      <c r="Z9" s="78"/>
      <c r="AA9" s="80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</row>
    <row r="10">
      <c r="A10" s="72"/>
      <c r="B10" s="81"/>
      <c r="C10" s="74"/>
      <c r="D10" s="75"/>
      <c r="E10" s="72"/>
      <c r="F10" s="82"/>
      <c r="G10" s="83"/>
      <c r="H10" s="84"/>
      <c r="I10" s="79"/>
      <c r="J10" s="79"/>
      <c r="K10" s="79"/>
      <c r="L10" s="79"/>
      <c r="M10" s="84"/>
      <c r="N10" s="85"/>
      <c r="O10" s="85"/>
      <c r="P10" s="79"/>
      <c r="Q10" s="85"/>
      <c r="R10" s="83"/>
      <c r="S10" s="85"/>
      <c r="T10" s="84"/>
      <c r="U10" s="79"/>
      <c r="V10" s="85"/>
      <c r="W10" s="85"/>
      <c r="X10" s="84"/>
      <c r="Y10" s="85"/>
      <c r="Z10" s="84"/>
      <c r="AA10" s="80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</row>
    <row r="11">
      <c r="A11" s="72"/>
      <c r="B11" s="81"/>
      <c r="C11" s="74"/>
      <c r="D11" s="75"/>
      <c r="E11" s="72"/>
      <c r="F11" s="82"/>
      <c r="G11" s="83"/>
      <c r="H11" s="84"/>
      <c r="I11" s="79"/>
      <c r="J11" s="79"/>
      <c r="K11" s="79"/>
      <c r="L11" s="79"/>
      <c r="M11" s="84"/>
      <c r="N11" s="85"/>
      <c r="O11" s="85"/>
      <c r="P11" s="79"/>
      <c r="Q11" s="85"/>
      <c r="R11" s="83"/>
      <c r="S11" s="85"/>
      <c r="T11" s="84"/>
      <c r="U11" s="79"/>
      <c r="V11" s="85"/>
      <c r="W11" s="85"/>
      <c r="X11" s="84"/>
      <c r="Y11" s="85"/>
      <c r="Z11" s="84"/>
      <c r="AA11" s="80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</row>
    <row r="12">
      <c r="A12" s="72"/>
      <c r="B12" s="81"/>
      <c r="C12" s="74"/>
      <c r="D12" s="75"/>
      <c r="E12" s="72"/>
      <c r="F12" s="82"/>
      <c r="G12" s="83"/>
      <c r="H12" s="84"/>
      <c r="I12" s="79"/>
      <c r="J12" s="79"/>
      <c r="K12" s="79"/>
      <c r="L12" s="79"/>
      <c r="M12" s="84"/>
      <c r="N12" s="85"/>
      <c r="O12" s="85"/>
      <c r="P12" s="79"/>
      <c r="Q12" s="85"/>
      <c r="R12" s="83"/>
      <c r="S12" s="85"/>
      <c r="T12" s="84"/>
      <c r="U12" s="79"/>
      <c r="V12" s="85"/>
      <c r="W12" s="85"/>
      <c r="X12" s="84"/>
      <c r="Y12" s="85"/>
      <c r="Z12" s="84"/>
      <c r="AA12" s="80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</row>
    <row r="13">
      <c r="A13" s="72"/>
      <c r="B13" s="81"/>
      <c r="C13" s="74"/>
      <c r="D13" s="75"/>
      <c r="E13" s="72"/>
      <c r="F13" s="82"/>
      <c r="G13" s="83"/>
      <c r="H13" s="84"/>
      <c r="I13" s="79"/>
      <c r="J13" s="79"/>
      <c r="K13" s="79"/>
      <c r="L13" s="79"/>
      <c r="M13" s="84"/>
      <c r="N13" s="85"/>
      <c r="O13" s="85"/>
      <c r="P13" s="79"/>
      <c r="Q13" s="85"/>
      <c r="R13" s="83"/>
      <c r="S13" s="85"/>
      <c r="T13" s="84"/>
      <c r="U13" s="79"/>
      <c r="V13" s="85"/>
      <c r="W13" s="85"/>
      <c r="X13" s="84"/>
      <c r="Y13" s="85"/>
      <c r="Z13" s="84"/>
      <c r="AA13" s="80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</row>
    <row r="14">
      <c r="A14" s="72"/>
      <c r="B14" s="81"/>
      <c r="C14" s="74"/>
      <c r="D14" s="75"/>
      <c r="E14" s="72"/>
      <c r="F14" s="82"/>
      <c r="G14" s="83"/>
      <c r="H14" s="84"/>
      <c r="I14" s="79"/>
      <c r="J14" s="79"/>
      <c r="K14" s="79"/>
      <c r="L14" s="79"/>
      <c r="M14" s="84"/>
      <c r="N14" s="85"/>
      <c r="O14" s="85"/>
      <c r="P14" s="79"/>
      <c r="Q14" s="85"/>
      <c r="R14" s="83"/>
      <c r="S14" s="85"/>
      <c r="T14" s="84"/>
      <c r="U14" s="79"/>
      <c r="V14" s="85"/>
      <c r="W14" s="85"/>
      <c r="X14" s="84"/>
      <c r="Y14" s="85"/>
      <c r="Z14" s="84"/>
      <c r="AA14" s="80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</row>
    <row r="15">
      <c r="A15" s="72"/>
      <c r="B15" s="81"/>
      <c r="C15" s="74"/>
      <c r="D15" s="75"/>
      <c r="E15" s="72"/>
      <c r="F15" s="82"/>
      <c r="G15" s="83"/>
      <c r="H15" s="84"/>
      <c r="I15" s="85"/>
      <c r="J15" s="85"/>
      <c r="K15" s="85"/>
      <c r="L15" s="85"/>
      <c r="M15" s="84"/>
      <c r="N15" s="85"/>
      <c r="O15" s="85"/>
      <c r="P15" s="85"/>
      <c r="Q15" s="85"/>
      <c r="R15" s="85"/>
      <c r="S15" s="85"/>
      <c r="T15" s="84"/>
      <c r="U15" s="85"/>
      <c r="V15" s="85"/>
      <c r="W15" s="85"/>
      <c r="X15" s="84"/>
      <c r="Y15" s="85"/>
      <c r="Z15" s="84"/>
      <c r="AA15" s="80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</row>
    <row r="16">
      <c r="A16" s="72"/>
      <c r="B16" s="81"/>
      <c r="C16" s="74"/>
      <c r="D16" s="75"/>
      <c r="E16" s="72"/>
      <c r="F16" s="82"/>
      <c r="G16" s="83"/>
      <c r="H16" s="84"/>
      <c r="I16" s="85"/>
      <c r="J16" s="85"/>
      <c r="K16" s="85"/>
      <c r="L16" s="85"/>
      <c r="M16" s="84"/>
      <c r="N16" s="85"/>
      <c r="O16" s="85"/>
      <c r="P16" s="85"/>
      <c r="Q16" s="85"/>
      <c r="R16" s="85"/>
      <c r="S16" s="85"/>
      <c r="T16" s="84"/>
      <c r="U16" s="85"/>
      <c r="V16" s="85"/>
      <c r="W16" s="85"/>
      <c r="X16" s="84"/>
      <c r="Y16" s="85"/>
      <c r="Z16" s="84"/>
      <c r="AA16" s="80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</row>
    <row r="17">
      <c r="A17" s="72"/>
      <c r="B17" s="81"/>
      <c r="C17" s="74"/>
      <c r="D17" s="75"/>
      <c r="E17" s="72"/>
      <c r="F17" s="82"/>
      <c r="G17" s="83"/>
      <c r="H17" s="84"/>
      <c r="I17" s="85"/>
      <c r="J17" s="85"/>
      <c r="K17" s="85"/>
      <c r="L17" s="85"/>
      <c r="M17" s="84"/>
      <c r="N17" s="85"/>
      <c r="O17" s="85"/>
      <c r="P17" s="85"/>
      <c r="Q17" s="85"/>
      <c r="R17" s="85"/>
      <c r="S17" s="85"/>
      <c r="T17" s="84"/>
      <c r="U17" s="85"/>
      <c r="V17" s="85"/>
      <c r="W17" s="85"/>
      <c r="X17" s="84"/>
      <c r="Y17" s="85"/>
      <c r="Z17" s="84"/>
      <c r="AA17" s="80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</row>
    <row r="18">
      <c r="A18" s="72"/>
      <c r="B18" s="81"/>
      <c r="C18" s="74"/>
      <c r="D18" s="75"/>
      <c r="E18" s="72"/>
      <c r="F18" s="82"/>
      <c r="G18" s="83"/>
      <c r="H18" s="84"/>
      <c r="I18" s="85"/>
      <c r="J18" s="85"/>
      <c r="K18" s="85"/>
      <c r="L18" s="85"/>
      <c r="M18" s="84"/>
      <c r="N18" s="85"/>
      <c r="O18" s="85"/>
      <c r="P18" s="85"/>
      <c r="Q18" s="85"/>
      <c r="R18" s="85"/>
      <c r="S18" s="85"/>
      <c r="T18" s="84"/>
      <c r="U18" s="85"/>
      <c r="V18" s="85"/>
      <c r="W18" s="85"/>
      <c r="X18" s="84"/>
      <c r="Y18" s="85"/>
      <c r="Z18" s="84"/>
      <c r="AA18" s="80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</row>
    <row r="19" ht="19.5" customHeight="1">
      <c r="A19" s="86">
        <f>SUM(A9:A18)</f>
        <v>0</v>
      </c>
      <c r="B19" s="87"/>
      <c r="C19" s="87"/>
      <c r="D19" s="88"/>
      <c r="E19" s="88"/>
      <c r="F19" s="88">
        <f t="shared" ref="F19:Z19" si="1">SUM(F9:F18)</f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88">
        <f t="shared" si="1"/>
        <v>0</v>
      </c>
      <c r="K19" s="88">
        <f t="shared" si="1"/>
        <v>0</v>
      </c>
      <c r="L19" s="88">
        <f t="shared" si="1"/>
        <v>0</v>
      </c>
      <c r="M19" s="88">
        <f t="shared" si="1"/>
        <v>0</v>
      </c>
      <c r="N19" s="88">
        <f t="shared" si="1"/>
        <v>0</v>
      </c>
      <c r="O19" s="88">
        <f t="shared" si="1"/>
        <v>0</v>
      </c>
      <c r="P19" s="88">
        <f t="shared" si="1"/>
        <v>0</v>
      </c>
      <c r="Q19" s="88">
        <f t="shared" si="1"/>
        <v>0</v>
      </c>
      <c r="R19" s="88">
        <f t="shared" si="1"/>
        <v>0</v>
      </c>
      <c r="S19" s="88">
        <f t="shared" si="1"/>
        <v>0</v>
      </c>
      <c r="T19" s="88">
        <f t="shared" si="1"/>
        <v>0</v>
      </c>
      <c r="U19" s="88">
        <f t="shared" si="1"/>
        <v>0</v>
      </c>
      <c r="V19" s="88">
        <f t="shared" si="1"/>
        <v>0</v>
      </c>
      <c r="W19" s="88">
        <f t="shared" si="1"/>
        <v>0</v>
      </c>
      <c r="X19" s="88">
        <f t="shared" si="1"/>
        <v>0</v>
      </c>
      <c r="Y19" s="88">
        <f t="shared" si="1"/>
        <v>0</v>
      </c>
      <c r="Z19" s="88">
        <f t="shared" si="1"/>
        <v>0</v>
      </c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</row>
    <row r="20" ht="19.5" customHeight="1">
      <c r="A20" s="9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</row>
    <row r="21" ht="13.5" customHeight="1">
      <c r="A21" s="93"/>
      <c r="B21" s="93"/>
      <c r="C21" s="94"/>
      <c r="D21" s="93"/>
      <c r="E21" s="9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5"/>
      <c r="Y21" s="95"/>
      <c r="Z21" s="95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</row>
    <row r="22" ht="18.0" customHeight="1">
      <c r="A22" s="96" t="s">
        <v>78</v>
      </c>
      <c r="B22" s="28"/>
      <c r="C22" s="28"/>
      <c r="D22" s="28"/>
      <c r="E22" s="28"/>
      <c r="F22" s="37"/>
      <c r="G22" s="97"/>
      <c r="H22" s="98"/>
      <c r="I22" s="98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5"/>
      <c r="Y22" s="95"/>
      <c r="Z22" s="95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</row>
    <row r="23" ht="18.0" customHeight="1">
      <c r="A23" s="99" t="s">
        <v>79</v>
      </c>
      <c r="B23" s="28"/>
      <c r="C23" s="28"/>
      <c r="D23" s="28"/>
      <c r="E23" s="37"/>
      <c r="F23" s="100"/>
      <c r="G23" s="10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02"/>
      <c r="Z23" s="94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</row>
    <row r="24" ht="18.0" customHeight="1">
      <c r="A24" s="99" t="s">
        <v>80</v>
      </c>
      <c r="B24" s="28"/>
      <c r="C24" s="28"/>
      <c r="D24" s="28"/>
      <c r="E24" s="37"/>
      <c r="F24" s="103">
        <v>0.0</v>
      </c>
      <c r="G24" s="104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105"/>
      <c r="Z24" s="106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</row>
    <row r="25" ht="18.0" customHeight="1">
      <c r="A25" s="99" t="s">
        <v>81</v>
      </c>
      <c r="B25" s="28"/>
      <c r="C25" s="28"/>
      <c r="D25" s="28"/>
      <c r="E25" s="37"/>
      <c r="F25" s="107">
        <v>0.0</v>
      </c>
      <c r="G25" s="108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109"/>
      <c r="Z25" s="94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</row>
    <row r="26" ht="18.0" customHeight="1">
      <c r="A26" s="99" t="s">
        <v>82</v>
      </c>
      <c r="B26" s="28"/>
      <c r="C26" s="28"/>
      <c r="D26" s="28"/>
      <c r="E26" s="37"/>
      <c r="F26" s="107">
        <v>0.0</v>
      </c>
      <c r="G26" s="108"/>
      <c r="H26" s="95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10"/>
      <c r="Z26" s="94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</row>
    <row r="27" ht="18.0" customHeight="1">
      <c r="A27" s="99" t="s">
        <v>83</v>
      </c>
      <c r="B27" s="28"/>
      <c r="C27" s="28"/>
      <c r="D27" s="28"/>
      <c r="E27" s="37"/>
      <c r="F27" s="107">
        <v>0.0</v>
      </c>
      <c r="G27" s="108"/>
      <c r="H27" s="95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10"/>
      <c r="Z27" s="94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ht="14.25" customHeight="1">
      <c r="A28" s="92"/>
      <c r="B28" s="92"/>
      <c r="C28" s="94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ht="14.25" customHeight="1">
      <c r="A29" s="92"/>
      <c r="B29" s="92"/>
      <c r="C29" s="94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ht="14.25" customHeight="1">
      <c r="A30" s="92"/>
      <c r="B30" s="92"/>
      <c r="C30" s="94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ht="14.25" customHeight="1">
      <c r="A31" s="92"/>
      <c r="B31" s="92"/>
      <c r="C31" s="94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ht="14.25" customHeight="1">
      <c r="A32" s="92"/>
      <c r="B32" s="92"/>
      <c r="C32" s="94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ht="14.25" customHeight="1">
      <c r="A33" s="92"/>
      <c r="B33" s="92"/>
      <c r="C33" s="94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ht="14.25" customHeight="1">
      <c r="A34" s="92"/>
      <c r="B34" s="92"/>
      <c r="C34" s="94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ht="14.25" customHeight="1">
      <c r="A35" s="92"/>
      <c r="B35" s="92"/>
      <c r="C35" s="9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ht="14.25" customHeight="1">
      <c r="A36" s="92"/>
      <c r="B36" s="92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  <row r="37" ht="14.25" customHeight="1">
      <c r="A37" s="92"/>
      <c r="B37" s="92"/>
      <c r="C37" s="94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ht="14.25" customHeight="1">
      <c r="A38" s="92"/>
      <c r="B38" s="92"/>
      <c r="C38" s="9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ht="14.25" customHeight="1">
      <c r="A39" s="92"/>
      <c r="B39" s="92"/>
      <c r="C39" s="94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ht="14.25" customHeight="1">
      <c r="A40" s="92"/>
      <c r="B40" s="92"/>
      <c r="C40" s="94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ht="14.25" customHeight="1">
      <c r="A41" s="92"/>
      <c r="B41" s="92"/>
      <c r="C41" s="9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ht="14.25" customHeight="1">
      <c r="A42" s="92"/>
      <c r="B42" s="92"/>
      <c r="C42" s="9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ht="14.25" customHeight="1">
      <c r="A43" s="92"/>
      <c r="B43" s="92"/>
      <c r="C43" s="94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ht="14.25" customHeight="1">
      <c r="A44" s="92"/>
      <c r="B44" s="92"/>
      <c r="C44" s="94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ht="14.25" customHeight="1">
      <c r="A45" s="92"/>
      <c r="B45" s="92"/>
      <c r="C45" s="94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ht="14.25" customHeight="1">
      <c r="A46" s="92"/>
      <c r="B46" s="92"/>
      <c r="C46" s="94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ht="14.25" customHeight="1">
      <c r="A47" s="92"/>
      <c r="B47" s="92"/>
      <c r="C47" s="94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ht="14.25" customHeight="1">
      <c r="A48" s="92"/>
      <c r="B48" s="92"/>
      <c r="C48" s="94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ht="14.25" customHeight="1">
      <c r="A49" s="92"/>
      <c r="B49" s="92"/>
      <c r="C49" s="9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</row>
    <row r="50" ht="14.25" customHeight="1">
      <c r="A50" s="92"/>
      <c r="B50" s="92"/>
      <c r="C50" s="94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</row>
    <row r="51" ht="14.25" customHeight="1">
      <c r="A51" s="92"/>
      <c r="B51" s="92"/>
      <c r="C51" s="9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ht="14.25" customHeight="1">
      <c r="A52" s="92"/>
      <c r="B52" s="92"/>
      <c r="C52" s="94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</row>
    <row r="53" ht="14.25" customHeight="1">
      <c r="A53" s="92"/>
      <c r="B53" s="92"/>
      <c r="C53" s="94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</row>
    <row r="54" ht="14.25" customHeight="1">
      <c r="A54" s="92"/>
      <c r="B54" s="92"/>
      <c r="C54" s="94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ht="14.25" customHeight="1">
      <c r="A55" s="92"/>
      <c r="B55" s="92"/>
      <c r="C55" s="94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</row>
    <row r="56" ht="14.25" customHeight="1">
      <c r="A56" s="92"/>
      <c r="B56" s="92"/>
      <c r="C56" s="94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</row>
    <row r="57" ht="14.25" customHeight="1">
      <c r="A57" s="92"/>
      <c r="B57" s="92"/>
      <c r="C57" s="9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</row>
    <row r="58" ht="14.25" customHeight="1">
      <c r="A58" s="92"/>
      <c r="B58" s="92"/>
      <c r="C58" s="94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ht="14.25" customHeight="1">
      <c r="A59" s="92"/>
      <c r="B59" s="92"/>
      <c r="C59" s="9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</row>
    <row r="60" ht="14.25" customHeight="1">
      <c r="A60" s="92"/>
      <c r="B60" s="92"/>
      <c r="C60" s="94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</row>
    <row r="61" ht="14.25" customHeight="1">
      <c r="A61" s="92"/>
      <c r="B61" s="92"/>
      <c r="C61" s="94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ht="14.25" customHeight="1">
      <c r="A62" s="92"/>
      <c r="B62" s="92"/>
      <c r="C62" s="94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ht="14.25" customHeight="1">
      <c r="A63" s="92"/>
      <c r="B63" s="92"/>
      <c r="C63" s="94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ht="14.25" customHeight="1">
      <c r="A64" s="92"/>
      <c r="B64" s="92"/>
      <c r="C64" s="94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</row>
    <row r="65" ht="14.25" customHeight="1">
      <c r="A65" s="92"/>
      <c r="B65" s="92"/>
      <c r="C65" s="94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</row>
    <row r="66" ht="14.25" customHeight="1">
      <c r="A66" s="92"/>
      <c r="B66" s="92"/>
      <c r="C66" s="94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</row>
    <row r="67" ht="14.25" customHeight="1">
      <c r="A67" s="92"/>
      <c r="B67" s="92"/>
      <c r="C67" s="94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</row>
    <row r="68" ht="14.25" customHeight="1">
      <c r="A68" s="92"/>
      <c r="B68" s="92"/>
      <c r="C68" s="94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</row>
    <row r="69" ht="14.25" customHeight="1">
      <c r="A69" s="92"/>
      <c r="B69" s="92"/>
      <c r="C69" s="94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ht="14.25" customHeight="1">
      <c r="A70" s="92"/>
      <c r="B70" s="92"/>
      <c r="C70" s="94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</row>
    <row r="71" ht="14.25" customHeight="1">
      <c r="A71" s="92"/>
      <c r="B71" s="92"/>
      <c r="C71" s="94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</row>
    <row r="72" ht="14.25" customHeight="1">
      <c r="A72" s="92"/>
      <c r="B72" s="92"/>
      <c r="C72" s="94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</row>
    <row r="73" ht="14.25" customHeight="1">
      <c r="A73" s="92"/>
      <c r="B73" s="92"/>
      <c r="C73" s="94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ht="14.25" customHeight="1">
      <c r="A74" s="92"/>
      <c r="B74" s="92"/>
      <c r="C74" s="94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</row>
    <row r="75" ht="14.25" customHeight="1">
      <c r="A75" s="92"/>
      <c r="B75" s="92"/>
      <c r="C75" s="94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ht="14.25" customHeight="1">
      <c r="A76" s="92"/>
      <c r="B76" s="92"/>
      <c r="C76" s="94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</row>
    <row r="77" ht="14.25" customHeight="1">
      <c r="A77" s="92"/>
      <c r="B77" s="92"/>
      <c r="C77" s="94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</row>
    <row r="78" ht="14.25" customHeight="1">
      <c r="A78" s="92"/>
      <c r="B78" s="92"/>
      <c r="C78" s="94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ht="14.25" customHeight="1">
      <c r="A79" s="92"/>
      <c r="B79" s="92"/>
      <c r="C79" s="94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</row>
    <row r="80" ht="14.25" customHeight="1">
      <c r="A80" s="92"/>
      <c r="B80" s="92"/>
      <c r="C80" s="94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</row>
    <row r="81" ht="14.25" customHeight="1">
      <c r="A81" s="92"/>
      <c r="B81" s="92"/>
      <c r="C81" s="94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</row>
    <row r="82" ht="14.25" customHeight="1">
      <c r="A82" s="92"/>
      <c r="B82" s="92"/>
      <c r="C82" s="94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</row>
    <row r="83" ht="14.25" customHeight="1">
      <c r="A83" s="92"/>
      <c r="B83" s="92"/>
      <c r="C83" s="94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</row>
    <row r="84" ht="14.25" customHeight="1">
      <c r="A84" s="92"/>
      <c r="B84" s="92"/>
      <c r="C84" s="94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</row>
    <row r="85" ht="14.25" customHeight="1">
      <c r="A85" s="92"/>
      <c r="B85" s="92"/>
      <c r="C85" s="94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</row>
    <row r="86" ht="14.25" customHeight="1">
      <c r="A86" s="92"/>
      <c r="B86" s="92"/>
      <c r="C86" s="94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</row>
    <row r="87" ht="14.25" customHeight="1">
      <c r="A87" s="92"/>
      <c r="B87" s="92"/>
      <c r="C87" s="94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</row>
    <row r="88" ht="14.25" customHeight="1">
      <c r="A88" s="92"/>
      <c r="B88" s="92"/>
      <c r="C88" s="94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</row>
    <row r="89" ht="14.25" customHeight="1">
      <c r="A89" s="92"/>
      <c r="B89" s="92"/>
      <c r="C89" s="94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</row>
    <row r="90" ht="14.25" customHeight="1">
      <c r="A90" s="92"/>
      <c r="B90" s="92"/>
      <c r="C90" s="94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</row>
    <row r="91" ht="14.25" customHeight="1">
      <c r="A91" s="92"/>
      <c r="B91" s="92"/>
      <c r="C91" s="94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</row>
    <row r="92" ht="14.25" customHeight="1">
      <c r="A92" s="92"/>
      <c r="B92" s="92"/>
      <c r="C92" s="94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</row>
    <row r="93" ht="14.25" customHeight="1">
      <c r="A93" s="92"/>
      <c r="B93" s="92"/>
      <c r="C93" s="94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</row>
    <row r="94" ht="14.25" customHeight="1">
      <c r="A94" s="92"/>
      <c r="B94" s="92"/>
      <c r="C94" s="94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</row>
    <row r="95" ht="14.25" customHeight="1">
      <c r="A95" s="92"/>
      <c r="B95" s="92"/>
      <c r="C95" s="94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</row>
    <row r="96" ht="14.25" customHeight="1">
      <c r="A96" s="92"/>
      <c r="B96" s="92"/>
      <c r="C96" s="94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</row>
    <row r="97" ht="14.25" customHeight="1">
      <c r="A97" s="92"/>
      <c r="B97" s="92"/>
      <c r="C97" s="94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</row>
    <row r="98" ht="14.25" customHeight="1">
      <c r="A98" s="92"/>
      <c r="B98" s="92"/>
      <c r="C98" s="94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</row>
    <row r="99" ht="14.25" customHeight="1">
      <c r="A99" s="92"/>
      <c r="B99" s="92"/>
      <c r="C99" s="94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</row>
    <row r="100" ht="14.25" customHeight="1">
      <c r="A100" s="92"/>
      <c r="B100" s="92"/>
      <c r="C100" s="94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</row>
    <row r="101" ht="14.25" customHeight="1">
      <c r="A101" s="92"/>
      <c r="B101" s="92"/>
      <c r="C101" s="94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</row>
    <row r="102" ht="14.25" customHeight="1">
      <c r="A102" s="92"/>
      <c r="B102" s="92"/>
      <c r="C102" s="94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</row>
    <row r="103" ht="14.25" customHeight="1">
      <c r="A103" s="92"/>
      <c r="B103" s="92"/>
      <c r="C103" s="94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</row>
    <row r="104" ht="14.25" customHeight="1">
      <c r="A104" s="92"/>
      <c r="B104" s="92"/>
      <c r="C104" s="94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</row>
    <row r="105" ht="14.25" customHeight="1">
      <c r="A105" s="92"/>
      <c r="B105" s="92"/>
      <c r="C105" s="94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</row>
    <row r="106" ht="14.25" customHeight="1">
      <c r="A106" s="92"/>
      <c r="B106" s="92"/>
      <c r="C106" s="94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</row>
    <row r="107" ht="14.25" customHeight="1">
      <c r="A107" s="92"/>
      <c r="B107" s="92"/>
      <c r="C107" s="94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</row>
    <row r="108" ht="14.25" customHeight="1">
      <c r="A108" s="92"/>
      <c r="B108" s="92"/>
      <c r="C108" s="94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</row>
    <row r="109" ht="14.25" customHeight="1">
      <c r="A109" s="92"/>
      <c r="B109" s="92"/>
      <c r="C109" s="94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</row>
    <row r="110" ht="14.25" customHeight="1">
      <c r="A110" s="92"/>
      <c r="B110" s="92"/>
      <c r="C110" s="94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</row>
    <row r="111" ht="14.25" customHeight="1">
      <c r="A111" s="92"/>
      <c r="B111" s="92"/>
      <c r="C111" s="94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</row>
    <row r="112" ht="14.25" customHeight="1">
      <c r="A112" s="92"/>
      <c r="B112" s="92"/>
      <c r="C112" s="94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</row>
    <row r="113" ht="14.25" customHeight="1">
      <c r="A113" s="92"/>
      <c r="B113" s="92"/>
      <c r="C113" s="94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</row>
    <row r="114" ht="14.25" customHeight="1">
      <c r="A114" s="92"/>
      <c r="B114" s="92"/>
      <c r="C114" s="94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</row>
    <row r="115" ht="14.25" customHeight="1">
      <c r="A115" s="92"/>
      <c r="B115" s="92"/>
      <c r="C115" s="94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</row>
    <row r="116" ht="14.25" customHeight="1">
      <c r="A116" s="92"/>
      <c r="B116" s="92"/>
      <c r="C116" s="94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</row>
    <row r="117" ht="14.25" customHeight="1">
      <c r="A117" s="92"/>
      <c r="B117" s="92"/>
      <c r="C117" s="94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</row>
    <row r="118" ht="14.25" customHeight="1">
      <c r="A118" s="92"/>
      <c r="B118" s="92"/>
      <c r="C118" s="94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</row>
    <row r="119" ht="14.25" customHeight="1">
      <c r="A119" s="92"/>
      <c r="B119" s="92"/>
      <c r="C119" s="94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</row>
    <row r="120" ht="14.25" customHeight="1">
      <c r="A120" s="92"/>
      <c r="B120" s="92"/>
      <c r="C120" s="94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</row>
    <row r="121" ht="14.25" customHeight="1">
      <c r="A121" s="92"/>
      <c r="B121" s="92"/>
      <c r="C121" s="94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</row>
    <row r="122" ht="14.25" customHeight="1">
      <c r="A122" s="92"/>
      <c r="B122" s="92"/>
      <c r="C122" s="94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</row>
    <row r="123" ht="14.25" customHeight="1">
      <c r="A123" s="92"/>
      <c r="B123" s="92"/>
      <c r="C123" s="94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</row>
    <row r="124" ht="14.25" customHeight="1">
      <c r="A124" s="92"/>
      <c r="B124" s="92"/>
      <c r="C124" s="94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</row>
    <row r="125" ht="14.25" customHeight="1">
      <c r="A125" s="92"/>
      <c r="B125" s="92"/>
      <c r="C125" s="94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</row>
    <row r="126" ht="14.25" customHeight="1">
      <c r="A126" s="92"/>
      <c r="B126" s="92"/>
      <c r="C126" s="94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</row>
    <row r="127" ht="14.25" customHeight="1">
      <c r="A127" s="92"/>
      <c r="B127" s="92"/>
      <c r="C127" s="94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</row>
    <row r="128" ht="14.25" customHeight="1">
      <c r="A128" s="92"/>
      <c r="B128" s="92"/>
      <c r="C128" s="94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</row>
    <row r="129" ht="14.25" customHeight="1">
      <c r="A129" s="92"/>
      <c r="B129" s="92"/>
      <c r="C129" s="94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</row>
    <row r="130" ht="14.25" customHeight="1">
      <c r="A130" s="92"/>
      <c r="B130" s="92"/>
      <c r="C130" s="94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</row>
    <row r="131" ht="14.25" customHeight="1">
      <c r="A131" s="92"/>
      <c r="B131" s="92"/>
      <c r="C131" s="94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</row>
    <row r="132" ht="14.25" customHeight="1">
      <c r="A132" s="92"/>
      <c r="B132" s="92"/>
      <c r="C132" s="94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</row>
    <row r="133" ht="14.25" customHeight="1">
      <c r="A133" s="92"/>
      <c r="B133" s="92"/>
      <c r="C133" s="94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</row>
    <row r="134" ht="14.25" customHeight="1">
      <c r="A134" s="92"/>
      <c r="B134" s="92"/>
      <c r="C134" s="94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</row>
    <row r="135" ht="14.25" customHeight="1">
      <c r="A135" s="92"/>
      <c r="B135" s="92"/>
      <c r="C135" s="94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</row>
    <row r="136" ht="14.25" customHeight="1">
      <c r="A136" s="92"/>
      <c r="B136" s="92"/>
      <c r="C136" s="94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</row>
    <row r="137" ht="14.25" customHeight="1">
      <c r="A137" s="92"/>
      <c r="B137" s="92"/>
      <c r="C137" s="94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</row>
    <row r="138" ht="14.25" customHeight="1">
      <c r="A138" s="92"/>
      <c r="B138" s="92"/>
      <c r="C138" s="94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</row>
    <row r="139" ht="14.25" customHeight="1">
      <c r="A139" s="92"/>
      <c r="B139" s="92"/>
      <c r="C139" s="94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</row>
    <row r="140" ht="14.25" customHeight="1">
      <c r="A140" s="92"/>
      <c r="B140" s="92"/>
      <c r="C140" s="94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</row>
    <row r="141" ht="14.25" customHeight="1">
      <c r="A141" s="92"/>
      <c r="B141" s="92"/>
      <c r="C141" s="94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</row>
    <row r="142" ht="14.25" customHeight="1">
      <c r="A142" s="92"/>
      <c r="B142" s="92"/>
      <c r="C142" s="94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</row>
    <row r="143" ht="14.25" customHeight="1">
      <c r="A143" s="92"/>
      <c r="B143" s="92"/>
      <c r="C143" s="94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</row>
    <row r="144" ht="14.25" customHeight="1">
      <c r="A144" s="92"/>
      <c r="B144" s="92"/>
      <c r="C144" s="94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</row>
    <row r="145" ht="14.25" customHeight="1">
      <c r="A145" s="92"/>
      <c r="B145" s="92"/>
      <c r="C145" s="94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</row>
    <row r="146" ht="14.25" customHeight="1">
      <c r="A146" s="92"/>
      <c r="B146" s="92"/>
      <c r="C146" s="94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</row>
    <row r="147" ht="14.25" customHeight="1">
      <c r="A147" s="92"/>
      <c r="B147" s="92"/>
      <c r="C147" s="94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</row>
    <row r="148" ht="14.25" customHeight="1">
      <c r="A148" s="92"/>
      <c r="B148" s="92"/>
      <c r="C148" s="94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</row>
    <row r="149" ht="14.25" customHeight="1">
      <c r="A149" s="92"/>
      <c r="B149" s="92"/>
      <c r="C149" s="94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</row>
    <row r="150" ht="14.25" customHeight="1">
      <c r="A150" s="92"/>
      <c r="B150" s="92"/>
      <c r="C150" s="94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</row>
    <row r="151" ht="14.25" customHeight="1">
      <c r="A151" s="92"/>
      <c r="B151" s="92"/>
      <c r="C151" s="94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</row>
    <row r="152" ht="14.25" customHeight="1">
      <c r="A152" s="92"/>
      <c r="B152" s="92"/>
      <c r="C152" s="94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</row>
    <row r="153" ht="14.25" customHeight="1">
      <c r="A153" s="92"/>
      <c r="B153" s="92"/>
      <c r="C153" s="94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</row>
    <row r="154" ht="14.25" customHeight="1">
      <c r="A154" s="92"/>
      <c r="B154" s="92"/>
      <c r="C154" s="94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</row>
    <row r="155" ht="14.25" customHeight="1">
      <c r="A155" s="92"/>
      <c r="B155" s="92"/>
      <c r="C155" s="94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</row>
    <row r="156" ht="14.25" customHeight="1">
      <c r="A156" s="92"/>
      <c r="B156" s="92"/>
      <c r="C156" s="94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</row>
    <row r="157" ht="14.25" customHeight="1">
      <c r="A157" s="92"/>
      <c r="B157" s="92"/>
      <c r="C157" s="94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</row>
    <row r="158" ht="14.25" customHeight="1">
      <c r="A158" s="92"/>
      <c r="B158" s="92"/>
      <c r="C158" s="94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</row>
    <row r="159" ht="14.25" customHeight="1">
      <c r="A159" s="92"/>
      <c r="B159" s="92"/>
      <c r="C159" s="94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</row>
    <row r="160" ht="14.25" customHeight="1">
      <c r="A160" s="92"/>
      <c r="B160" s="92"/>
      <c r="C160" s="94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</row>
    <row r="161" ht="14.25" customHeight="1">
      <c r="A161" s="92"/>
      <c r="B161" s="92"/>
      <c r="C161" s="94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</row>
    <row r="162" ht="14.25" customHeight="1">
      <c r="A162" s="92"/>
      <c r="B162" s="92"/>
      <c r="C162" s="94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</row>
    <row r="163" ht="14.25" customHeight="1">
      <c r="A163" s="92"/>
      <c r="B163" s="92"/>
      <c r="C163" s="94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</row>
    <row r="164" ht="14.25" customHeight="1">
      <c r="A164" s="92"/>
      <c r="B164" s="92"/>
      <c r="C164" s="94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</row>
    <row r="165" ht="14.25" customHeight="1">
      <c r="A165" s="92"/>
      <c r="B165" s="92"/>
      <c r="C165" s="94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</row>
    <row r="166" ht="14.25" customHeight="1">
      <c r="A166" s="92"/>
      <c r="B166" s="92"/>
      <c r="C166" s="94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</row>
    <row r="167" ht="14.25" customHeight="1">
      <c r="A167" s="92"/>
      <c r="B167" s="92"/>
      <c r="C167" s="94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</row>
    <row r="168" ht="14.25" customHeight="1">
      <c r="A168" s="92"/>
      <c r="B168" s="92"/>
      <c r="C168" s="94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</row>
    <row r="169" ht="14.25" customHeight="1">
      <c r="A169" s="92"/>
      <c r="B169" s="92"/>
      <c r="C169" s="94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</row>
    <row r="170" ht="14.25" customHeight="1">
      <c r="A170" s="92"/>
      <c r="B170" s="92"/>
      <c r="C170" s="94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</row>
    <row r="171" ht="14.25" customHeight="1">
      <c r="A171" s="92"/>
      <c r="B171" s="92"/>
      <c r="C171" s="94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</row>
    <row r="172" ht="14.25" customHeight="1">
      <c r="A172" s="92"/>
      <c r="B172" s="92"/>
      <c r="C172" s="94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</row>
    <row r="173" ht="14.25" customHeight="1">
      <c r="A173" s="92"/>
      <c r="B173" s="92"/>
      <c r="C173" s="94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</row>
    <row r="174" ht="14.25" customHeight="1">
      <c r="A174" s="92"/>
      <c r="B174" s="92"/>
      <c r="C174" s="94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</row>
    <row r="175" ht="14.25" customHeight="1">
      <c r="A175" s="92"/>
      <c r="B175" s="92"/>
      <c r="C175" s="94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</row>
    <row r="176" ht="14.25" customHeight="1">
      <c r="A176" s="92"/>
      <c r="B176" s="92"/>
      <c r="C176" s="94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</row>
    <row r="177" ht="14.25" customHeight="1">
      <c r="A177" s="92"/>
      <c r="B177" s="92"/>
      <c r="C177" s="94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</row>
    <row r="178" ht="14.25" customHeight="1">
      <c r="A178" s="92"/>
      <c r="B178" s="92"/>
      <c r="C178" s="94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</row>
    <row r="179" ht="14.25" customHeight="1">
      <c r="A179" s="92"/>
      <c r="B179" s="92"/>
      <c r="C179" s="94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</row>
    <row r="180" ht="14.25" customHeight="1">
      <c r="A180" s="92"/>
      <c r="B180" s="92"/>
      <c r="C180" s="94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</row>
    <row r="181" ht="14.25" customHeight="1">
      <c r="A181" s="92"/>
      <c r="B181" s="92"/>
      <c r="C181" s="94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</row>
    <row r="182" ht="14.25" customHeight="1">
      <c r="A182" s="92"/>
      <c r="B182" s="92"/>
      <c r="C182" s="94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</row>
    <row r="183" ht="14.25" customHeight="1">
      <c r="A183" s="92"/>
      <c r="B183" s="92"/>
      <c r="C183" s="94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</row>
    <row r="184" ht="14.25" customHeight="1">
      <c r="A184" s="92"/>
      <c r="B184" s="92"/>
      <c r="C184" s="94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</row>
    <row r="185" ht="14.25" customHeight="1">
      <c r="A185" s="92"/>
      <c r="B185" s="92"/>
      <c r="C185" s="94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</row>
    <row r="186" ht="14.25" customHeight="1">
      <c r="A186" s="92"/>
      <c r="B186" s="92"/>
      <c r="C186" s="94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</row>
    <row r="187" ht="14.25" customHeight="1">
      <c r="A187" s="92"/>
      <c r="B187" s="92"/>
      <c r="C187" s="94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</row>
    <row r="188" ht="14.25" customHeight="1">
      <c r="A188" s="92"/>
      <c r="B188" s="92"/>
      <c r="C188" s="94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</row>
    <row r="189" ht="14.25" customHeight="1">
      <c r="A189" s="92"/>
      <c r="B189" s="92"/>
      <c r="C189" s="94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</row>
    <row r="190" ht="14.25" customHeight="1">
      <c r="A190" s="92"/>
      <c r="B190" s="92"/>
      <c r="C190" s="94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</row>
    <row r="191" ht="14.25" customHeight="1">
      <c r="A191" s="92"/>
      <c r="B191" s="92"/>
      <c r="C191" s="94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</row>
    <row r="192" ht="14.25" customHeight="1">
      <c r="A192" s="92"/>
      <c r="B192" s="92"/>
      <c r="C192" s="94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</row>
    <row r="193" ht="14.25" customHeight="1">
      <c r="A193" s="92"/>
      <c r="B193" s="92"/>
      <c r="C193" s="94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</row>
    <row r="194" ht="14.25" customHeight="1">
      <c r="A194" s="92"/>
      <c r="B194" s="92"/>
      <c r="C194" s="94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</row>
    <row r="195" ht="14.25" customHeight="1">
      <c r="A195" s="92"/>
      <c r="B195" s="92"/>
      <c r="C195" s="94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</row>
    <row r="196" ht="14.25" customHeight="1">
      <c r="A196" s="92"/>
      <c r="B196" s="92"/>
      <c r="C196" s="94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</row>
    <row r="197" ht="14.25" customHeight="1">
      <c r="A197" s="92"/>
      <c r="B197" s="92"/>
      <c r="C197" s="94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</row>
    <row r="198" ht="14.25" customHeight="1">
      <c r="A198" s="92"/>
      <c r="B198" s="92"/>
      <c r="C198" s="94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</row>
    <row r="199" ht="14.25" customHeight="1">
      <c r="A199" s="92"/>
      <c r="B199" s="92"/>
      <c r="C199" s="94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</row>
    <row r="200" ht="14.25" customHeight="1">
      <c r="A200" s="92"/>
      <c r="B200" s="92"/>
      <c r="C200" s="94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</row>
    <row r="201" ht="14.25" customHeight="1">
      <c r="A201" s="92"/>
      <c r="B201" s="92"/>
      <c r="C201" s="94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</row>
    <row r="202" ht="14.25" customHeight="1">
      <c r="A202" s="92"/>
      <c r="B202" s="92"/>
      <c r="C202" s="94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</row>
    <row r="203" ht="14.25" customHeight="1">
      <c r="A203" s="92"/>
      <c r="B203" s="92"/>
      <c r="C203" s="94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</row>
    <row r="204" ht="14.25" customHeight="1">
      <c r="A204" s="92"/>
      <c r="B204" s="92"/>
      <c r="C204" s="94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</row>
    <row r="205" ht="14.25" customHeight="1">
      <c r="A205" s="92"/>
      <c r="B205" s="92"/>
      <c r="C205" s="94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</row>
    <row r="206" ht="14.25" customHeight="1">
      <c r="A206" s="92"/>
      <c r="B206" s="92"/>
      <c r="C206" s="94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</row>
    <row r="207" ht="14.25" customHeight="1">
      <c r="A207" s="92"/>
      <c r="B207" s="92"/>
      <c r="C207" s="94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</row>
    <row r="208" ht="14.25" customHeight="1">
      <c r="A208" s="92"/>
      <c r="B208" s="92"/>
      <c r="C208" s="94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</row>
    <row r="209" ht="14.25" customHeight="1">
      <c r="A209" s="92"/>
      <c r="B209" s="92"/>
      <c r="C209" s="94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</row>
    <row r="210" ht="14.25" customHeight="1">
      <c r="A210" s="92"/>
      <c r="B210" s="92"/>
      <c r="C210" s="94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</row>
    <row r="211" ht="14.25" customHeight="1">
      <c r="A211" s="92"/>
      <c r="B211" s="92"/>
      <c r="C211" s="94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</row>
    <row r="212" ht="14.25" customHeight="1">
      <c r="A212" s="92"/>
      <c r="B212" s="92"/>
      <c r="C212" s="94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</row>
    <row r="213" ht="14.25" customHeight="1">
      <c r="A213" s="92"/>
      <c r="B213" s="92"/>
      <c r="C213" s="94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</row>
    <row r="214" ht="14.25" customHeight="1">
      <c r="A214" s="92"/>
      <c r="B214" s="92"/>
      <c r="C214" s="94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</row>
    <row r="215" ht="14.25" customHeight="1">
      <c r="A215" s="92"/>
      <c r="B215" s="92"/>
      <c r="C215" s="94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</row>
    <row r="216" ht="14.25" customHeight="1">
      <c r="A216" s="92"/>
      <c r="B216" s="92"/>
      <c r="C216" s="94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</row>
    <row r="217" ht="14.25" customHeight="1">
      <c r="A217" s="92"/>
      <c r="B217" s="92"/>
      <c r="C217" s="94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</row>
    <row r="218" ht="14.25" customHeight="1">
      <c r="A218" s="92"/>
      <c r="B218" s="92"/>
      <c r="C218" s="94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</row>
    <row r="219" ht="14.25" customHeight="1">
      <c r="A219" s="92"/>
      <c r="B219" s="92"/>
      <c r="C219" s="94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</row>
    <row r="220" ht="14.25" customHeight="1">
      <c r="A220" s="92"/>
      <c r="B220" s="92"/>
      <c r="C220" s="94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</row>
    <row r="221" ht="14.25" customHeight="1">
      <c r="A221" s="92"/>
      <c r="B221" s="92"/>
      <c r="C221" s="94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</row>
    <row r="222" ht="14.25" customHeight="1">
      <c r="A222" s="92"/>
      <c r="B222" s="92"/>
      <c r="C222" s="94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</row>
    <row r="223" ht="14.25" customHeight="1">
      <c r="A223" s="92"/>
      <c r="B223" s="92"/>
      <c r="C223" s="94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</row>
    <row r="224" ht="14.25" customHeight="1">
      <c r="A224" s="92"/>
      <c r="B224" s="92"/>
      <c r="C224" s="94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</row>
    <row r="225" ht="14.25" customHeight="1">
      <c r="A225" s="92"/>
      <c r="B225" s="92"/>
      <c r="C225" s="94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</row>
    <row r="226" ht="14.25" customHeight="1">
      <c r="A226" s="92"/>
      <c r="B226" s="92"/>
      <c r="C226" s="94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</row>
    <row r="227" ht="14.25" customHeight="1">
      <c r="A227" s="92"/>
      <c r="B227" s="92"/>
      <c r="C227" s="94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</row>
  </sheetData>
  <mergeCells count="21">
    <mergeCell ref="D6:D8"/>
    <mergeCell ref="E6:E7"/>
    <mergeCell ref="F6:H6"/>
    <mergeCell ref="I6:M6"/>
    <mergeCell ref="N6:T6"/>
    <mergeCell ref="U6:X6"/>
    <mergeCell ref="C6:C8"/>
    <mergeCell ref="A20:Z20"/>
    <mergeCell ref="A22:F22"/>
    <mergeCell ref="A23:E23"/>
    <mergeCell ref="A24:E24"/>
    <mergeCell ref="A25:E25"/>
    <mergeCell ref="A26:E26"/>
    <mergeCell ref="A27:E27"/>
    <mergeCell ref="A1:Z1"/>
    <mergeCell ref="A2:Z2"/>
    <mergeCell ref="A3:Z3"/>
    <mergeCell ref="A4:Z4"/>
    <mergeCell ref="A6:A7"/>
    <mergeCell ref="B6:B8"/>
    <mergeCell ref="Y6:Z6"/>
  </mergeCells>
  <printOptions horizontalCentered="1"/>
  <pageMargins bottom="0.196527777777778" footer="0.0" header="0.0" left="0.196527777777778" right="0.196527777777778" top="0.393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26.14"/>
    <col customWidth="1" min="3" max="3" width="15.86"/>
    <col customWidth="1" min="4" max="4" width="31.57"/>
    <col customWidth="1" min="5" max="5" width="19.43"/>
    <col customWidth="1" min="6" max="6" width="20.43"/>
    <col customWidth="1" min="7" max="7" width="15.29"/>
    <col customWidth="1" min="8" max="8" width="20.43"/>
    <col customWidth="1" min="9" max="9" width="21.57"/>
    <col customWidth="1" min="10" max="10" width="21.0"/>
    <col customWidth="1" min="11" max="11" width="23.29"/>
    <col customWidth="1" min="12" max="12" width="23.0"/>
    <col customWidth="1" min="13" max="13" width="21.14"/>
    <col customWidth="1" min="14" max="14" width="24.71"/>
    <col customWidth="1" min="15" max="34" width="9.71"/>
  </cols>
  <sheetData>
    <row r="1" ht="22.5" customHeight="1">
      <c r="A1" s="53" t="s">
        <v>84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ht="22.5" customHeight="1">
      <c r="A2" s="53" t="s">
        <v>85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ht="22.5" customHeight="1">
      <c r="A3" s="1" t="s">
        <v>86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ht="22.5" customHeight="1">
      <c r="A4" s="1"/>
      <c r="B4" s="1"/>
      <c r="C4" s="1"/>
      <c r="D4" s="1"/>
      <c r="E4" s="1"/>
      <c r="F4" s="1"/>
      <c r="G4" s="1"/>
      <c r="H4" s="111"/>
      <c r="I4" s="111"/>
      <c r="J4" s="111"/>
      <c r="K4" s="111"/>
      <c r="L4" s="111"/>
      <c r="M4" s="111"/>
      <c r="N4" s="111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ht="29.25" customHeight="1">
      <c r="A5" s="112" t="s">
        <v>4</v>
      </c>
      <c r="B5" s="112" t="s">
        <v>5</v>
      </c>
      <c r="C5" s="112" t="s">
        <v>6</v>
      </c>
      <c r="D5" s="112" t="s">
        <v>7</v>
      </c>
      <c r="E5" s="112" t="s">
        <v>8</v>
      </c>
      <c r="F5" s="112" t="s">
        <v>9</v>
      </c>
      <c r="G5" s="112" t="s">
        <v>10</v>
      </c>
      <c r="H5" s="113" t="s">
        <v>11</v>
      </c>
      <c r="I5" s="37"/>
      <c r="J5" s="114" t="s">
        <v>12</v>
      </c>
      <c r="K5" s="37"/>
      <c r="L5" s="114" t="s">
        <v>13</v>
      </c>
      <c r="M5" s="37"/>
      <c r="N5" s="112" t="s">
        <v>14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ht="32.25" customHeight="1">
      <c r="A6" s="15"/>
      <c r="B6" s="15"/>
      <c r="C6" s="15"/>
      <c r="D6" s="15"/>
      <c r="E6" s="15"/>
      <c r="F6" s="15"/>
      <c r="G6" s="15"/>
      <c r="H6" s="116" t="s">
        <v>15</v>
      </c>
      <c r="I6" s="87" t="s">
        <v>16</v>
      </c>
      <c r="J6" s="87" t="s">
        <v>15</v>
      </c>
      <c r="K6" s="87" t="s">
        <v>16</v>
      </c>
      <c r="L6" s="87" t="s">
        <v>15</v>
      </c>
      <c r="M6" s="87" t="s">
        <v>16</v>
      </c>
      <c r="N6" s="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ht="48.75" customHeight="1">
      <c r="A7" s="117" t="s">
        <v>87</v>
      </c>
      <c r="B7" s="118" t="s">
        <v>88</v>
      </c>
      <c r="C7" s="119" t="s">
        <v>89</v>
      </c>
      <c r="D7" s="120" t="s">
        <v>90</v>
      </c>
      <c r="E7" s="121" t="s">
        <v>91</v>
      </c>
      <c r="F7" s="75" t="s">
        <v>92</v>
      </c>
      <c r="G7" s="122">
        <v>1.0</v>
      </c>
      <c r="H7" s="123">
        <f>I7/5</f>
        <v>49862.144</v>
      </c>
      <c r="I7" s="123">
        <v>249310.72</v>
      </c>
      <c r="J7" s="124">
        <v>0.0</v>
      </c>
      <c r="K7" s="124">
        <v>0.0</v>
      </c>
      <c r="L7" s="124" t="s">
        <v>93</v>
      </c>
      <c r="M7" s="124">
        <v>0.0</v>
      </c>
      <c r="N7" s="125">
        <f t="shared" ref="N7:N8" si="2">I7+K7+M7</f>
        <v>249310.72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ht="171.75" customHeight="1">
      <c r="A8" s="15"/>
      <c r="B8" s="15"/>
      <c r="C8" s="15"/>
      <c r="D8" s="120" t="s">
        <v>94</v>
      </c>
      <c r="E8" s="15"/>
      <c r="F8" s="75" t="s">
        <v>95</v>
      </c>
      <c r="G8" s="15"/>
      <c r="H8" s="126">
        <v>0.0</v>
      </c>
      <c r="I8" s="124">
        <v>0.0</v>
      </c>
      <c r="J8" s="127" t="str">
        <f t="shared" ref="J8:K8" si="1">#REF!</f>
        <v>#REF!</v>
      </c>
      <c r="K8" s="127" t="str">
        <f t="shared" si="1"/>
        <v>#REF!</v>
      </c>
      <c r="L8" s="126">
        <v>0.0</v>
      </c>
      <c r="M8" s="126">
        <v>0.0</v>
      </c>
      <c r="N8" s="125" t="str">
        <f t="shared" si="2"/>
        <v>#REF!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ht="39.75" hidden="1" customHeight="1">
      <c r="A9" s="128"/>
      <c r="B9" s="120"/>
      <c r="C9" s="75"/>
      <c r="D9" s="120" t="s">
        <v>96</v>
      </c>
      <c r="E9" s="129"/>
      <c r="F9" s="75"/>
      <c r="G9" s="130"/>
      <c r="H9" s="126"/>
      <c r="I9" s="124"/>
      <c r="J9" s="127"/>
      <c r="K9" s="127">
        <v>69600.0</v>
      </c>
      <c r="L9" s="126"/>
      <c r="M9" s="126"/>
      <c r="N9" s="125">
        <f>K9</f>
        <v>69600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ht="15.75" customHeight="1">
      <c r="A10" s="131" t="s">
        <v>97</v>
      </c>
      <c r="B10" s="132"/>
      <c r="C10" s="132"/>
      <c r="D10" s="132"/>
      <c r="E10" s="132"/>
      <c r="F10" s="133"/>
      <c r="G10" s="134">
        <v>1.0</v>
      </c>
      <c r="H10" s="135">
        <f t="shared" ref="H10:M10" si="3">SUM(H7:H8)</f>
        <v>49862.144</v>
      </c>
      <c r="I10" s="135">
        <f t="shared" si="3"/>
        <v>249310.72</v>
      </c>
      <c r="J10" s="135" t="str">
        <f t="shared" si="3"/>
        <v>#REF!</v>
      </c>
      <c r="K10" s="135" t="str">
        <f t="shared" si="3"/>
        <v>#REF!</v>
      </c>
      <c r="L10" s="135">
        <f t="shared" si="3"/>
        <v>0</v>
      </c>
      <c r="M10" s="135">
        <f t="shared" si="3"/>
        <v>0</v>
      </c>
      <c r="N10" s="135" t="str">
        <f>SUM(N7:N9)</f>
        <v>#REF!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ht="56.25" customHeight="1">
      <c r="A11" s="117" t="s">
        <v>98</v>
      </c>
      <c r="B11" s="121" t="s">
        <v>99</v>
      </c>
      <c r="C11" s="119" t="s">
        <v>89</v>
      </c>
      <c r="D11" s="120" t="s">
        <v>100</v>
      </c>
      <c r="E11" s="119" t="s">
        <v>91</v>
      </c>
      <c r="F11" s="137" t="s">
        <v>101</v>
      </c>
      <c r="G11" s="122">
        <v>20.0</v>
      </c>
      <c r="H11" s="126">
        <v>0.0</v>
      </c>
      <c r="I11" s="126">
        <v>0.0</v>
      </c>
      <c r="J11" s="124">
        <v>6500.0</v>
      </c>
      <c r="K11" s="124">
        <f t="shared" ref="K11:K17" si="4">J11*5</f>
        <v>32500</v>
      </c>
      <c r="L11" s="126">
        <v>0.0</v>
      </c>
      <c r="M11" s="126">
        <v>0.0</v>
      </c>
      <c r="N11" s="125">
        <f t="shared" ref="N11:N17" si="5">I11+K11+M11</f>
        <v>32500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ht="56.25" customHeight="1">
      <c r="A12" s="65"/>
      <c r="B12" s="65"/>
      <c r="C12" s="65"/>
      <c r="D12" s="120" t="s">
        <v>102</v>
      </c>
      <c r="E12" s="65"/>
      <c r="F12" s="137" t="s">
        <v>101</v>
      </c>
      <c r="G12" s="130">
        <v>10.0</v>
      </c>
      <c r="H12" s="126">
        <v>0.0</v>
      </c>
      <c r="I12" s="124">
        <v>0.0</v>
      </c>
      <c r="J12" s="124">
        <v>3500.0</v>
      </c>
      <c r="K12" s="124">
        <f t="shared" si="4"/>
        <v>17500</v>
      </c>
      <c r="L12" s="126">
        <v>0.0</v>
      </c>
      <c r="M12" s="126">
        <v>0.0</v>
      </c>
      <c r="N12" s="125">
        <f t="shared" si="5"/>
        <v>17500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ht="56.25" customHeight="1">
      <c r="A13" s="65"/>
      <c r="B13" s="65"/>
      <c r="C13" s="65"/>
      <c r="D13" s="120" t="s">
        <v>103</v>
      </c>
      <c r="E13" s="65"/>
      <c r="F13" s="137" t="s">
        <v>101</v>
      </c>
      <c r="G13" s="130">
        <v>10.0</v>
      </c>
      <c r="H13" s="126"/>
      <c r="I13" s="124"/>
      <c r="J13" s="124">
        <v>16000.0</v>
      </c>
      <c r="K13" s="124">
        <f t="shared" si="4"/>
        <v>80000</v>
      </c>
      <c r="L13" s="126"/>
      <c r="M13" s="126"/>
      <c r="N13" s="125">
        <f t="shared" si="5"/>
        <v>80000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ht="56.25" customHeight="1">
      <c r="A14" s="65"/>
      <c r="B14" s="65"/>
      <c r="C14" s="65"/>
      <c r="D14" s="120" t="s">
        <v>104</v>
      </c>
      <c r="E14" s="65"/>
      <c r="F14" s="137" t="s">
        <v>101</v>
      </c>
      <c r="G14" s="130">
        <v>25.0</v>
      </c>
      <c r="H14" s="126"/>
      <c r="I14" s="124"/>
      <c r="J14" s="124">
        <v>6250.0</v>
      </c>
      <c r="K14" s="124">
        <f t="shared" si="4"/>
        <v>31250</v>
      </c>
      <c r="L14" s="126"/>
      <c r="M14" s="126"/>
      <c r="N14" s="125">
        <f t="shared" si="5"/>
        <v>31250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ht="63.0" customHeight="1">
      <c r="A15" s="65"/>
      <c r="B15" s="65"/>
      <c r="C15" s="65"/>
      <c r="D15" s="120" t="s">
        <v>105</v>
      </c>
      <c r="E15" s="65"/>
      <c r="F15" s="137" t="s">
        <v>101</v>
      </c>
      <c r="G15" s="130">
        <v>10.0</v>
      </c>
      <c r="H15" s="126"/>
      <c r="I15" s="124"/>
      <c r="J15" s="124">
        <v>6500.0</v>
      </c>
      <c r="K15" s="124">
        <f t="shared" si="4"/>
        <v>32500</v>
      </c>
      <c r="L15" s="126"/>
      <c r="M15" s="126"/>
      <c r="N15" s="125">
        <f t="shared" si="5"/>
        <v>32500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ht="67.5" customHeight="1">
      <c r="A16" s="65"/>
      <c r="B16" s="65"/>
      <c r="C16" s="65"/>
      <c r="D16" s="120" t="s">
        <v>106</v>
      </c>
      <c r="E16" s="65"/>
      <c r="F16" s="137" t="s">
        <v>101</v>
      </c>
      <c r="G16" s="130">
        <v>5.0</v>
      </c>
      <c r="H16" s="126"/>
      <c r="I16" s="124"/>
      <c r="J16" s="124">
        <v>1000.0</v>
      </c>
      <c r="K16" s="124">
        <f t="shared" si="4"/>
        <v>5000</v>
      </c>
      <c r="L16" s="126"/>
      <c r="M16" s="126"/>
      <c r="N16" s="125">
        <f t="shared" si="5"/>
        <v>5000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ht="56.25" customHeight="1">
      <c r="A17" s="15"/>
      <c r="B17" s="15"/>
      <c r="C17" s="15"/>
      <c r="D17" s="120" t="s">
        <v>107</v>
      </c>
      <c r="E17" s="15"/>
      <c r="F17" s="137" t="s">
        <v>101</v>
      </c>
      <c r="G17" s="130">
        <v>5.0</v>
      </c>
      <c r="H17" s="126"/>
      <c r="I17" s="124"/>
      <c r="J17" s="124">
        <v>1000.0</v>
      </c>
      <c r="K17" s="124">
        <f t="shared" si="4"/>
        <v>5000</v>
      </c>
      <c r="L17" s="126"/>
      <c r="M17" s="126"/>
      <c r="N17" s="125">
        <f t="shared" si="5"/>
        <v>5000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ht="56.25" hidden="1" customHeight="1">
      <c r="A18" s="128"/>
      <c r="B18" s="129" t="s">
        <v>96</v>
      </c>
      <c r="C18" s="75"/>
      <c r="D18" s="120"/>
      <c r="E18" s="129"/>
      <c r="F18" s="138"/>
      <c r="G18" s="130"/>
      <c r="H18" s="126"/>
      <c r="I18" s="124"/>
      <c r="J18" s="124"/>
      <c r="K18" s="124"/>
      <c r="L18" s="123"/>
      <c r="M18" s="123"/>
      <c r="N18" s="12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ht="15.75" customHeight="1">
      <c r="A19" s="131" t="s">
        <v>108</v>
      </c>
      <c r="B19" s="132"/>
      <c r="C19" s="132"/>
      <c r="D19" s="132"/>
      <c r="E19" s="132"/>
      <c r="F19" s="133"/>
      <c r="G19" s="139">
        <f>SUM(G11:G17)</f>
        <v>85</v>
      </c>
      <c r="H19" s="135">
        <v>0.0</v>
      </c>
      <c r="I19" s="135">
        <v>0.0</v>
      </c>
      <c r="J19" s="135">
        <f t="shared" ref="J19:K19" si="6">SUM(J11:J17)</f>
        <v>40750</v>
      </c>
      <c r="K19" s="135">
        <f t="shared" si="6"/>
        <v>203750</v>
      </c>
      <c r="L19" s="135">
        <v>0.0</v>
      </c>
      <c r="M19" s="135">
        <v>0.0</v>
      </c>
      <c r="N19" s="88">
        <f>SUM(N11:N17)</f>
        <v>203750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</row>
    <row r="20" ht="16.5" customHeight="1">
      <c r="A20" s="140" t="s">
        <v>109</v>
      </c>
      <c r="B20" s="28"/>
      <c r="C20" s="28"/>
      <c r="D20" s="28"/>
      <c r="E20" s="28"/>
      <c r="F20" s="37"/>
      <c r="G20" s="134">
        <f t="shared" ref="G20:N20" si="7">G10+G19</f>
        <v>86</v>
      </c>
      <c r="H20" s="135">
        <f t="shared" si="7"/>
        <v>49862.144</v>
      </c>
      <c r="I20" s="135">
        <f t="shared" si="7"/>
        <v>249310.72</v>
      </c>
      <c r="J20" s="135" t="str">
        <f t="shared" si="7"/>
        <v>#REF!</v>
      </c>
      <c r="K20" s="135" t="str">
        <f t="shared" si="7"/>
        <v>#REF!</v>
      </c>
      <c r="L20" s="135">
        <f t="shared" si="7"/>
        <v>0</v>
      </c>
      <c r="M20" s="135">
        <f t="shared" si="7"/>
        <v>0</v>
      </c>
      <c r="N20" s="135" t="str">
        <f t="shared" si="7"/>
        <v>#REF!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ht="12.75" hidden="1" customHeight="1">
      <c r="A21" s="141"/>
      <c r="B21" s="141"/>
      <c r="C21" s="141"/>
      <c r="D21" s="115"/>
      <c r="E21" s="115"/>
      <c r="F21" s="44"/>
      <c r="G21" s="141"/>
      <c r="H21" s="52"/>
      <c r="I21" s="52"/>
      <c r="J21" s="52"/>
      <c r="K21" s="52"/>
      <c r="L21" s="52"/>
      <c r="M21" s="142" t="s">
        <v>110</v>
      </c>
      <c r="N21" s="143">
        <v>0.0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ht="12.75" hidden="1" customHeight="1">
      <c r="A22" s="141"/>
      <c r="B22" s="141"/>
      <c r="C22" s="141"/>
      <c r="D22" s="115"/>
      <c r="E22" s="115"/>
      <c r="F22" s="44"/>
      <c r="G22" s="141"/>
      <c r="H22" s="52"/>
      <c r="I22" s="52"/>
      <c r="J22" s="52"/>
      <c r="K22" s="52"/>
      <c r="L22" s="52"/>
      <c r="M22" s="144" t="s">
        <v>111</v>
      </c>
      <c r="N22" s="14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ht="14.25" customHeight="1">
      <c r="A23" s="141"/>
      <c r="B23" s="141"/>
      <c r="C23" s="141"/>
      <c r="D23" s="115"/>
      <c r="E23" s="115"/>
      <c r="F23" s="44"/>
      <c r="G23" s="141"/>
      <c r="H23" s="52"/>
      <c r="I23" s="52"/>
      <c r="J23" s="52"/>
      <c r="K23" s="52"/>
      <c r="L23" s="52"/>
      <c r="M23" s="52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ht="14.25" customHeight="1">
      <c r="A24" s="141"/>
      <c r="B24" s="141"/>
      <c r="C24" s="141"/>
      <c r="D24" s="115"/>
      <c r="E24" s="115"/>
      <c r="F24" s="44"/>
      <c r="G24" s="141"/>
      <c r="H24" s="52"/>
      <c r="I24" s="52"/>
      <c r="J24" s="52"/>
      <c r="K24" s="52"/>
      <c r="L24" s="52"/>
      <c r="M24" s="52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ht="14.25" customHeight="1">
      <c r="A25" s="141"/>
      <c r="B25" s="141"/>
      <c r="C25" s="141"/>
      <c r="D25" s="115"/>
      <c r="E25" s="115"/>
      <c r="F25" s="44"/>
      <c r="G25" s="141"/>
      <c r="H25" s="52"/>
      <c r="I25" s="52"/>
      <c r="J25" s="52"/>
      <c r="K25" s="52"/>
      <c r="L25" s="52"/>
      <c r="M25" s="52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ht="14.25" customHeight="1">
      <c r="A26" s="141"/>
      <c r="B26" s="141"/>
      <c r="C26" s="141"/>
      <c r="D26" s="115"/>
      <c r="E26" s="115"/>
      <c r="F26" s="44"/>
      <c r="G26" s="141"/>
      <c r="H26" s="52"/>
      <c r="I26" s="52"/>
      <c r="J26" s="52"/>
      <c r="K26" s="52"/>
      <c r="L26" s="52"/>
      <c r="M26" s="52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ht="14.25" customHeight="1">
      <c r="A27" s="141"/>
      <c r="B27" s="141"/>
      <c r="C27" s="141"/>
      <c r="D27" s="115"/>
      <c r="E27" s="115"/>
      <c r="F27" s="44"/>
      <c r="G27" s="141"/>
      <c r="H27" s="52"/>
      <c r="I27" s="52"/>
      <c r="J27" s="52"/>
      <c r="K27" s="52"/>
      <c r="L27" s="52"/>
      <c r="M27" s="52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ht="14.25" customHeight="1">
      <c r="A28" s="141"/>
      <c r="B28" s="141"/>
      <c r="C28" s="141"/>
      <c r="D28" s="115"/>
      <c r="E28" s="115"/>
      <c r="F28" s="44"/>
      <c r="G28" s="141"/>
      <c r="H28" s="52"/>
      <c r="I28" s="52"/>
      <c r="J28" s="52"/>
      <c r="K28" s="52"/>
      <c r="L28" s="52"/>
      <c r="M28" s="52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ht="14.25" customHeight="1">
      <c r="A29" s="141"/>
      <c r="B29" s="141"/>
      <c r="C29" s="141"/>
      <c r="D29" s="115"/>
      <c r="E29" s="115"/>
      <c r="F29" s="44"/>
      <c r="G29" s="141"/>
      <c r="H29" s="52"/>
      <c r="I29" s="52"/>
      <c r="J29" s="52"/>
      <c r="K29" s="52"/>
      <c r="L29" s="52"/>
      <c r="M29" s="52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ht="14.25" customHeight="1">
      <c r="A30" s="141"/>
      <c r="B30" s="141"/>
      <c r="C30" s="141"/>
      <c r="D30" s="115"/>
      <c r="E30" s="115"/>
      <c r="F30" s="44"/>
      <c r="G30" s="141"/>
      <c r="H30" s="52"/>
      <c r="I30" s="52"/>
      <c r="J30" s="52"/>
      <c r="K30" s="52"/>
      <c r="L30" s="52"/>
      <c r="M30" s="52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ht="14.25" customHeight="1">
      <c r="A31" s="141"/>
      <c r="B31" s="141"/>
      <c r="C31" s="141"/>
      <c r="D31" s="115"/>
      <c r="E31" s="115"/>
      <c r="F31" s="44"/>
      <c r="G31" s="141"/>
      <c r="H31" s="52"/>
      <c r="I31" s="52"/>
      <c r="J31" s="52"/>
      <c r="K31" s="52"/>
      <c r="L31" s="52"/>
      <c r="M31" s="52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ht="14.25" customHeight="1">
      <c r="A32" s="141"/>
      <c r="B32" s="141"/>
      <c r="C32" s="141"/>
      <c r="D32" s="115"/>
      <c r="E32" s="115"/>
      <c r="F32" s="44"/>
      <c r="G32" s="141"/>
      <c r="H32" s="52"/>
      <c r="I32" s="52"/>
      <c r="J32" s="52"/>
      <c r="K32" s="52"/>
      <c r="L32" s="52"/>
      <c r="M32" s="52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ht="14.25" customHeight="1">
      <c r="A33" s="141"/>
      <c r="B33" s="141"/>
      <c r="C33" s="141"/>
      <c r="D33" s="115"/>
      <c r="E33" s="115"/>
      <c r="F33" s="44"/>
      <c r="G33" s="141"/>
      <c r="H33" s="52"/>
      <c r="I33" s="52"/>
      <c r="J33" s="52"/>
      <c r="K33" s="52"/>
      <c r="L33" s="52"/>
      <c r="M33" s="52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ht="14.25" customHeight="1">
      <c r="A34" s="141"/>
      <c r="B34" s="141"/>
      <c r="C34" s="141"/>
      <c r="D34" s="115"/>
      <c r="E34" s="115"/>
      <c r="F34" s="44"/>
      <c r="G34" s="141"/>
      <c r="H34" s="52"/>
      <c r="I34" s="52"/>
      <c r="J34" s="52"/>
      <c r="K34" s="52"/>
      <c r="L34" s="52"/>
      <c r="M34" s="52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ht="14.25" customHeight="1">
      <c r="A35" s="141"/>
      <c r="B35" s="141"/>
      <c r="C35" s="141"/>
      <c r="D35" s="115"/>
      <c r="E35" s="115"/>
      <c r="F35" s="44"/>
      <c r="G35" s="141"/>
      <c r="H35" s="52"/>
      <c r="I35" s="52"/>
      <c r="J35" s="52"/>
      <c r="K35" s="52"/>
      <c r="L35" s="52"/>
      <c r="M35" s="52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ht="14.25" customHeight="1">
      <c r="A36" s="141"/>
      <c r="B36" s="141"/>
      <c r="C36" s="141"/>
      <c r="D36" s="115"/>
      <c r="E36" s="115"/>
      <c r="F36" s="44"/>
      <c r="G36" s="141"/>
      <c r="H36" s="52"/>
      <c r="I36" s="52"/>
      <c r="J36" s="52"/>
      <c r="K36" s="52"/>
      <c r="L36" s="52"/>
      <c r="M36" s="52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ht="14.25" customHeight="1">
      <c r="A37" s="141"/>
      <c r="B37" s="141"/>
      <c r="C37" s="141"/>
      <c r="D37" s="115"/>
      <c r="E37" s="115"/>
      <c r="F37" s="44"/>
      <c r="G37" s="141"/>
      <c r="H37" s="52"/>
      <c r="I37" s="52"/>
      <c r="J37" s="52"/>
      <c r="K37" s="52"/>
      <c r="L37" s="52"/>
      <c r="M37" s="52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</row>
    <row r="38" ht="14.25" customHeight="1">
      <c r="A38" s="141"/>
      <c r="B38" s="141"/>
      <c r="C38" s="141"/>
      <c r="D38" s="115"/>
      <c r="E38" s="115"/>
      <c r="F38" s="44"/>
      <c r="G38" s="141"/>
      <c r="H38" s="52"/>
      <c r="I38" s="52"/>
      <c r="J38" s="52"/>
      <c r="K38" s="52"/>
      <c r="L38" s="52"/>
      <c r="M38" s="52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ht="14.25" customHeight="1">
      <c r="A39" s="141"/>
      <c r="B39" s="141"/>
      <c r="C39" s="141"/>
      <c r="D39" s="115"/>
      <c r="E39" s="115"/>
      <c r="F39" s="44"/>
      <c r="G39" s="141"/>
      <c r="H39" s="52"/>
      <c r="I39" s="52"/>
      <c r="J39" s="52"/>
      <c r="K39" s="52"/>
      <c r="L39" s="52"/>
      <c r="M39" s="52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</row>
    <row r="40" ht="14.25" customHeight="1">
      <c r="A40" s="141"/>
      <c r="B40" s="141"/>
      <c r="C40" s="141"/>
      <c r="D40" s="115"/>
      <c r="E40" s="115"/>
      <c r="F40" s="44"/>
      <c r="G40" s="141"/>
      <c r="H40" s="52"/>
      <c r="I40" s="52"/>
      <c r="J40" s="52"/>
      <c r="K40" s="52"/>
      <c r="L40" s="52"/>
      <c r="M40" s="52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</row>
    <row r="41" ht="14.25" customHeight="1">
      <c r="A41" s="141"/>
      <c r="B41" s="141"/>
      <c r="C41" s="141"/>
      <c r="D41" s="115"/>
      <c r="E41" s="115"/>
      <c r="F41" s="44"/>
      <c r="G41" s="141"/>
      <c r="H41" s="52"/>
      <c r="I41" s="52"/>
      <c r="J41" s="52"/>
      <c r="K41" s="52"/>
      <c r="L41" s="52"/>
      <c r="M41" s="52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</row>
    <row r="42" ht="14.25" customHeight="1">
      <c r="A42" s="141"/>
      <c r="B42" s="141"/>
      <c r="C42" s="141"/>
      <c r="D42" s="115"/>
      <c r="E42" s="115"/>
      <c r="F42" s="44"/>
      <c r="G42" s="141"/>
      <c r="H42" s="52"/>
      <c r="I42" s="52"/>
      <c r="J42" s="52"/>
      <c r="K42" s="52"/>
      <c r="L42" s="52"/>
      <c r="M42" s="52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</row>
    <row r="43" ht="14.25" customHeight="1">
      <c r="A43" s="141"/>
      <c r="B43" s="141"/>
      <c r="C43" s="141"/>
      <c r="D43" s="115"/>
      <c r="E43" s="115"/>
      <c r="F43" s="44"/>
      <c r="G43" s="141"/>
      <c r="H43" s="52"/>
      <c r="I43" s="52"/>
      <c r="J43" s="52"/>
      <c r="K43" s="52"/>
      <c r="L43" s="52"/>
      <c r="M43" s="52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</row>
    <row r="44" ht="14.25" customHeight="1">
      <c r="A44" s="141"/>
      <c r="B44" s="141"/>
      <c r="C44" s="141"/>
      <c r="D44" s="115"/>
      <c r="E44" s="115"/>
      <c r="F44" s="44"/>
      <c r="G44" s="141"/>
      <c r="H44" s="52"/>
      <c r="I44" s="52"/>
      <c r="J44" s="52"/>
      <c r="K44" s="52"/>
      <c r="L44" s="52"/>
      <c r="M44" s="52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</row>
    <row r="45" ht="14.25" customHeight="1">
      <c r="A45" s="141"/>
      <c r="B45" s="141"/>
      <c r="C45" s="141"/>
      <c r="D45" s="115"/>
      <c r="E45" s="115"/>
      <c r="F45" s="44"/>
      <c r="G45" s="141"/>
      <c r="H45" s="52"/>
      <c r="I45" s="52"/>
      <c r="J45" s="52"/>
      <c r="K45" s="52"/>
      <c r="L45" s="52"/>
      <c r="M45" s="52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</row>
    <row r="46" ht="14.25" customHeight="1">
      <c r="A46" s="141"/>
      <c r="B46" s="141"/>
      <c r="C46" s="141"/>
      <c r="D46" s="115"/>
      <c r="E46" s="115"/>
      <c r="F46" s="44"/>
      <c r="G46" s="141"/>
      <c r="H46" s="52"/>
      <c r="I46" s="52"/>
      <c r="J46" s="52"/>
      <c r="K46" s="52"/>
      <c r="L46" s="52"/>
      <c r="M46" s="52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</row>
    <row r="47" ht="14.25" customHeight="1">
      <c r="A47" s="141"/>
      <c r="B47" s="141"/>
      <c r="C47" s="141"/>
      <c r="D47" s="115"/>
      <c r="E47" s="115"/>
      <c r="F47" s="44"/>
      <c r="G47" s="141"/>
      <c r="H47" s="52"/>
      <c r="I47" s="52"/>
      <c r="J47" s="52"/>
      <c r="K47" s="52"/>
      <c r="L47" s="52"/>
      <c r="M47" s="52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</row>
    <row r="48" ht="14.25" customHeight="1">
      <c r="A48" s="141"/>
      <c r="B48" s="141"/>
      <c r="C48" s="141"/>
      <c r="D48" s="115"/>
      <c r="E48" s="115"/>
      <c r="F48" s="44"/>
      <c r="G48" s="141"/>
      <c r="H48" s="52"/>
      <c r="I48" s="52"/>
      <c r="J48" s="52"/>
      <c r="K48" s="52"/>
      <c r="L48" s="52"/>
      <c r="M48" s="52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</row>
    <row r="49" ht="14.25" customHeight="1">
      <c r="A49" s="141"/>
      <c r="B49" s="141"/>
      <c r="C49" s="141"/>
      <c r="D49" s="115"/>
      <c r="E49" s="115"/>
      <c r="F49" s="44"/>
      <c r="G49" s="141"/>
      <c r="H49" s="52"/>
      <c r="I49" s="52"/>
      <c r="J49" s="52"/>
      <c r="K49" s="52"/>
      <c r="L49" s="52"/>
      <c r="M49" s="52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ht="14.25" customHeight="1">
      <c r="A50" s="141"/>
      <c r="B50" s="141"/>
      <c r="C50" s="141"/>
      <c r="D50" s="115"/>
      <c r="E50" s="115"/>
      <c r="F50" s="44"/>
      <c r="G50" s="141"/>
      <c r="H50" s="52"/>
      <c r="I50" s="52"/>
      <c r="J50" s="52"/>
      <c r="K50" s="52"/>
      <c r="L50" s="52"/>
      <c r="M50" s="52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</row>
    <row r="51" ht="14.25" customHeight="1">
      <c r="A51" s="141"/>
      <c r="B51" s="141"/>
      <c r="C51" s="141"/>
      <c r="D51" s="115"/>
      <c r="E51" s="115"/>
      <c r="F51" s="44"/>
      <c r="G51" s="141"/>
      <c r="H51" s="52"/>
      <c r="I51" s="52"/>
      <c r="J51" s="52"/>
      <c r="K51" s="52"/>
      <c r="L51" s="52"/>
      <c r="M51" s="52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</row>
    <row r="52" ht="14.25" customHeight="1">
      <c r="A52" s="141"/>
      <c r="B52" s="141"/>
      <c r="C52" s="141"/>
      <c r="D52" s="115"/>
      <c r="E52" s="115"/>
      <c r="F52" s="44"/>
      <c r="G52" s="141"/>
      <c r="H52" s="52"/>
      <c r="I52" s="52"/>
      <c r="J52" s="52"/>
      <c r="K52" s="52"/>
      <c r="L52" s="52"/>
      <c r="M52" s="52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</row>
    <row r="53" ht="14.25" customHeight="1">
      <c r="A53" s="141"/>
      <c r="B53" s="141"/>
      <c r="C53" s="141"/>
      <c r="D53" s="115"/>
      <c r="E53" s="115"/>
      <c r="F53" s="44"/>
      <c r="G53" s="141"/>
      <c r="H53" s="52"/>
      <c r="I53" s="52"/>
      <c r="J53" s="52"/>
      <c r="K53" s="52"/>
      <c r="L53" s="52"/>
      <c r="M53" s="52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</row>
    <row r="54" ht="14.25" customHeight="1">
      <c r="A54" s="141"/>
      <c r="B54" s="141"/>
      <c r="C54" s="141"/>
      <c r="D54" s="115"/>
      <c r="E54" s="115"/>
      <c r="F54" s="44"/>
      <c r="G54" s="141"/>
      <c r="H54" s="52"/>
      <c r="I54" s="52"/>
      <c r="J54" s="52"/>
      <c r="K54" s="52"/>
      <c r="L54" s="52"/>
      <c r="M54" s="52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</row>
    <row r="55" ht="14.25" customHeight="1">
      <c r="A55" s="141"/>
      <c r="B55" s="141"/>
      <c r="C55" s="141"/>
      <c r="D55" s="115"/>
      <c r="E55" s="115"/>
      <c r="F55" s="44"/>
      <c r="G55" s="141"/>
      <c r="H55" s="52"/>
      <c r="I55" s="52"/>
      <c r="J55" s="52"/>
      <c r="K55" s="52"/>
      <c r="L55" s="52"/>
      <c r="M55" s="52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</row>
    <row r="56" ht="14.25" customHeight="1">
      <c r="A56" s="141"/>
      <c r="B56" s="141"/>
      <c r="C56" s="141"/>
      <c r="D56" s="115"/>
      <c r="E56" s="115"/>
      <c r="F56" s="44"/>
      <c r="G56" s="141"/>
      <c r="H56" s="52"/>
      <c r="I56" s="52"/>
      <c r="J56" s="52"/>
      <c r="K56" s="52"/>
      <c r="L56" s="52"/>
      <c r="M56" s="52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</row>
    <row r="57" ht="14.25" customHeight="1">
      <c r="A57" s="141"/>
      <c r="B57" s="141"/>
      <c r="C57" s="141"/>
      <c r="D57" s="115"/>
      <c r="E57" s="115"/>
      <c r="F57" s="44"/>
      <c r="G57" s="141"/>
      <c r="H57" s="52"/>
      <c r="I57" s="52"/>
      <c r="J57" s="52"/>
      <c r="K57" s="52"/>
      <c r="L57" s="52"/>
      <c r="M57" s="52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</row>
    <row r="58" ht="14.25" customHeight="1">
      <c r="A58" s="141"/>
      <c r="B58" s="141"/>
      <c r="C58" s="141"/>
      <c r="D58" s="115"/>
      <c r="E58" s="115"/>
      <c r="F58" s="44"/>
      <c r="G58" s="141"/>
      <c r="H58" s="52"/>
      <c r="I58" s="52"/>
      <c r="J58" s="52"/>
      <c r="K58" s="52"/>
      <c r="L58" s="52"/>
      <c r="M58" s="52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</row>
    <row r="59" ht="14.25" customHeight="1">
      <c r="A59" s="141"/>
      <c r="B59" s="141"/>
      <c r="C59" s="141"/>
      <c r="D59" s="115"/>
      <c r="E59" s="115"/>
      <c r="F59" s="44"/>
      <c r="G59" s="141"/>
      <c r="H59" s="52"/>
      <c r="I59" s="52"/>
      <c r="J59" s="52"/>
      <c r="K59" s="52"/>
      <c r="L59" s="52"/>
      <c r="M59" s="52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</row>
    <row r="60" ht="14.25" customHeight="1">
      <c r="A60" s="141"/>
      <c r="B60" s="141"/>
      <c r="C60" s="141"/>
      <c r="D60" s="115"/>
      <c r="E60" s="115"/>
      <c r="F60" s="44"/>
      <c r="G60" s="141"/>
      <c r="H60" s="52"/>
      <c r="I60" s="52"/>
      <c r="J60" s="52"/>
      <c r="K60" s="52"/>
      <c r="L60" s="52"/>
      <c r="M60" s="52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</row>
    <row r="61" ht="14.25" customHeight="1">
      <c r="A61" s="141"/>
      <c r="B61" s="141"/>
      <c r="C61" s="141"/>
      <c r="D61" s="115"/>
      <c r="E61" s="115"/>
      <c r="F61" s="44"/>
      <c r="G61" s="141"/>
      <c r="H61" s="52"/>
      <c r="I61" s="52"/>
      <c r="J61" s="52"/>
      <c r="K61" s="52"/>
      <c r="L61" s="52"/>
      <c r="M61" s="52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</row>
    <row r="62" ht="14.25" customHeight="1">
      <c r="A62" s="141"/>
      <c r="B62" s="141"/>
      <c r="C62" s="141"/>
      <c r="D62" s="115"/>
      <c r="E62" s="115"/>
      <c r="F62" s="44"/>
      <c r="G62" s="141"/>
      <c r="H62" s="52"/>
      <c r="I62" s="52"/>
      <c r="J62" s="52"/>
      <c r="K62" s="52"/>
      <c r="L62" s="52"/>
      <c r="M62" s="52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</row>
    <row r="63" ht="14.25" customHeight="1">
      <c r="A63" s="141"/>
      <c r="B63" s="141"/>
      <c r="C63" s="141"/>
      <c r="D63" s="115"/>
      <c r="E63" s="115"/>
      <c r="F63" s="44"/>
      <c r="G63" s="141"/>
      <c r="H63" s="52"/>
      <c r="I63" s="52"/>
      <c r="J63" s="52"/>
      <c r="K63" s="52"/>
      <c r="L63" s="52"/>
      <c r="M63" s="52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ht="14.25" customHeight="1">
      <c r="A64" s="141"/>
      <c r="B64" s="141"/>
      <c r="C64" s="141"/>
      <c r="D64" s="115"/>
      <c r="E64" s="115"/>
      <c r="F64" s="44"/>
      <c r="G64" s="141"/>
      <c r="H64" s="52"/>
      <c r="I64" s="52"/>
      <c r="J64" s="52"/>
      <c r="K64" s="52"/>
      <c r="L64" s="52"/>
      <c r="M64" s="52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</row>
    <row r="65" ht="14.25" customHeight="1">
      <c r="A65" s="141"/>
      <c r="B65" s="141"/>
      <c r="C65" s="141"/>
      <c r="D65" s="115"/>
      <c r="E65" s="115"/>
      <c r="F65" s="44"/>
      <c r="G65" s="141"/>
      <c r="H65" s="52"/>
      <c r="I65" s="52"/>
      <c r="J65" s="52"/>
      <c r="K65" s="52"/>
      <c r="L65" s="52"/>
      <c r="M65" s="52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</row>
    <row r="66" ht="14.25" customHeight="1">
      <c r="A66" s="141"/>
      <c r="B66" s="141"/>
      <c r="C66" s="141"/>
      <c r="D66" s="115"/>
      <c r="E66" s="115"/>
      <c r="F66" s="44"/>
      <c r="G66" s="141"/>
      <c r="H66" s="52"/>
      <c r="I66" s="52"/>
      <c r="J66" s="52"/>
      <c r="K66" s="52"/>
      <c r="L66" s="52"/>
      <c r="M66" s="52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</row>
    <row r="67" ht="14.25" customHeight="1">
      <c r="A67" s="141"/>
      <c r="B67" s="141"/>
      <c r="C67" s="141"/>
      <c r="D67" s="115"/>
      <c r="E67" s="115"/>
      <c r="F67" s="44"/>
      <c r="G67" s="141"/>
      <c r="H67" s="52"/>
      <c r="I67" s="52"/>
      <c r="J67" s="52"/>
      <c r="K67" s="52"/>
      <c r="L67" s="52"/>
      <c r="M67" s="52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</row>
    <row r="68" ht="14.25" customHeight="1">
      <c r="A68" s="141"/>
      <c r="B68" s="141"/>
      <c r="C68" s="141"/>
      <c r="D68" s="115"/>
      <c r="E68" s="115"/>
      <c r="F68" s="44"/>
      <c r="G68" s="141"/>
      <c r="H68" s="52"/>
      <c r="I68" s="52"/>
      <c r="J68" s="52"/>
      <c r="K68" s="52"/>
      <c r="L68" s="52"/>
      <c r="M68" s="52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</row>
    <row r="69" ht="14.25" customHeight="1">
      <c r="A69" s="141"/>
      <c r="B69" s="141"/>
      <c r="C69" s="141"/>
      <c r="D69" s="115"/>
      <c r="E69" s="115"/>
      <c r="F69" s="44"/>
      <c r="G69" s="141"/>
      <c r="H69" s="52"/>
      <c r="I69" s="52"/>
      <c r="J69" s="52"/>
      <c r="K69" s="52"/>
      <c r="L69" s="52"/>
      <c r="M69" s="52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</row>
    <row r="70" ht="14.25" customHeight="1">
      <c r="A70" s="141"/>
      <c r="B70" s="141"/>
      <c r="C70" s="141"/>
      <c r="D70" s="115"/>
      <c r="E70" s="115"/>
      <c r="F70" s="44"/>
      <c r="G70" s="141"/>
      <c r="H70" s="52"/>
      <c r="I70" s="52"/>
      <c r="J70" s="52"/>
      <c r="K70" s="52"/>
      <c r="L70" s="52"/>
      <c r="M70" s="52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</row>
    <row r="71" ht="14.25" customHeight="1">
      <c r="A71" s="141"/>
      <c r="B71" s="141"/>
      <c r="C71" s="141"/>
      <c r="D71" s="115"/>
      <c r="E71" s="115"/>
      <c r="F71" s="44"/>
      <c r="G71" s="141"/>
      <c r="H71" s="52"/>
      <c r="I71" s="52"/>
      <c r="J71" s="52"/>
      <c r="K71" s="52"/>
      <c r="L71" s="52"/>
      <c r="M71" s="52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</row>
    <row r="72" ht="14.25" customHeight="1">
      <c r="A72" s="141"/>
      <c r="B72" s="141"/>
      <c r="C72" s="141"/>
      <c r="D72" s="115"/>
      <c r="E72" s="115"/>
      <c r="F72" s="44"/>
      <c r="G72" s="141"/>
      <c r="H72" s="52"/>
      <c r="I72" s="52"/>
      <c r="J72" s="52"/>
      <c r="K72" s="52"/>
      <c r="L72" s="52"/>
      <c r="M72" s="52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</row>
    <row r="73" ht="14.25" customHeight="1">
      <c r="A73" s="141"/>
      <c r="B73" s="141"/>
      <c r="C73" s="141"/>
      <c r="D73" s="115"/>
      <c r="E73" s="115"/>
      <c r="F73" s="44"/>
      <c r="G73" s="141"/>
      <c r="H73" s="52"/>
      <c r="I73" s="52"/>
      <c r="J73" s="52"/>
      <c r="K73" s="52"/>
      <c r="L73" s="52"/>
      <c r="M73" s="52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</row>
    <row r="74" ht="14.25" customHeight="1">
      <c r="A74" s="141"/>
      <c r="B74" s="141"/>
      <c r="C74" s="141"/>
      <c r="D74" s="115"/>
      <c r="E74" s="115"/>
      <c r="F74" s="44"/>
      <c r="G74" s="141"/>
      <c r="H74" s="52"/>
      <c r="I74" s="52"/>
      <c r="J74" s="52"/>
      <c r="K74" s="52"/>
      <c r="L74" s="52"/>
      <c r="M74" s="52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</row>
    <row r="75" ht="14.25" customHeight="1">
      <c r="A75" s="141"/>
      <c r="B75" s="141"/>
      <c r="C75" s="141"/>
      <c r="D75" s="115"/>
      <c r="E75" s="115"/>
      <c r="F75" s="44"/>
      <c r="G75" s="141"/>
      <c r="H75" s="52"/>
      <c r="I75" s="52"/>
      <c r="J75" s="52"/>
      <c r="K75" s="52"/>
      <c r="L75" s="52"/>
      <c r="M75" s="52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</row>
    <row r="76" ht="14.25" customHeight="1">
      <c r="A76" s="141"/>
      <c r="B76" s="141"/>
      <c r="C76" s="141"/>
      <c r="D76" s="115"/>
      <c r="E76" s="115"/>
      <c r="F76" s="44"/>
      <c r="G76" s="141"/>
      <c r="H76" s="52"/>
      <c r="I76" s="52"/>
      <c r="J76" s="52"/>
      <c r="K76" s="52"/>
      <c r="L76" s="52"/>
      <c r="M76" s="52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</row>
    <row r="77" ht="14.25" customHeight="1">
      <c r="A77" s="141"/>
      <c r="B77" s="141"/>
      <c r="C77" s="141"/>
      <c r="D77" s="115"/>
      <c r="E77" s="115"/>
      <c r="F77" s="44"/>
      <c r="G77" s="141"/>
      <c r="H77" s="52"/>
      <c r="I77" s="52"/>
      <c r="J77" s="52"/>
      <c r="K77" s="52"/>
      <c r="L77" s="52"/>
      <c r="M77" s="52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</row>
    <row r="78" ht="14.25" customHeight="1">
      <c r="A78" s="141"/>
      <c r="B78" s="141"/>
      <c r="C78" s="141"/>
      <c r="D78" s="115"/>
      <c r="E78" s="115"/>
      <c r="F78" s="44"/>
      <c r="G78" s="141"/>
      <c r="H78" s="52"/>
      <c r="I78" s="52"/>
      <c r="J78" s="52"/>
      <c r="K78" s="52"/>
      <c r="L78" s="52"/>
      <c r="M78" s="52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</row>
    <row r="79" ht="14.25" customHeight="1">
      <c r="A79" s="141"/>
      <c r="B79" s="141"/>
      <c r="C79" s="141"/>
      <c r="D79" s="115"/>
      <c r="E79" s="115"/>
      <c r="F79" s="44"/>
      <c r="G79" s="141"/>
      <c r="H79" s="52"/>
      <c r="I79" s="52"/>
      <c r="J79" s="52"/>
      <c r="K79" s="52"/>
      <c r="L79" s="52"/>
      <c r="M79" s="52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</row>
    <row r="80" ht="14.25" customHeight="1">
      <c r="A80" s="141"/>
      <c r="B80" s="141"/>
      <c r="C80" s="141"/>
      <c r="D80" s="115"/>
      <c r="E80" s="115"/>
      <c r="F80" s="44"/>
      <c r="G80" s="141"/>
      <c r="H80" s="52"/>
      <c r="I80" s="52"/>
      <c r="J80" s="52"/>
      <c r="K80" s="52"/>
      <c r="L80" s="52"/>
      <c r="M80" s="52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</row>
    <row r="81" ht="14.25" customHeight="1">
      <c r="A81" s="141"/>
      <c r="B81" s="141"/>
      <c r="C81" s="141"/>
      <c r="D81" s="115"/>
      <c r="E81" s="115"/>
      <c r="F81" s="44"/>
      <c r="G81" s="141"/>
      <c r="H81" s="52"/>
      <c r="I81" s="52"/>
      <c r="J81" s="52"/>
      <c r="K81" s="52"/>
      <c r="L81" s="52"/>
      <c r="M81" s="52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</row>
    <row r="82" ht="14.25" customHeight="1">
      <c r="A82" s="141"/>
      <c r="B82" s="141"/>
      <c r="C82" s="141"/>
      <c r="D82" s="115"/>
      <c r="E82" s="115"/>
      <c r="F82" s="44"/>
      <c r="G82" s="141"/>
      <c r="H82" s="52"/>
      <c r="I82" s="52"/>
      <c r="J82" s="52"/>
      <c r="K82" s="52"/>
      <c r="L82" s="52"/>
      <c r="M82" s="52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</row>
    <row r="83" ht="14.25" customHeight="1">
      <c r="A83" s="141"/>
      <c r="B83" s="141"/>
      <c r="C83" s="141"/>
      <c r="D83" s="115"/>
      <c r="E83" s="115"/>
      <c r="F83" s="44"/>
      <c r="G83" s="141"/>
      <c r="H83" s="52"/>
      <c r="I83" s="52"/>
      <c r="J83" s="52"/>
      <c r="K83" s="52"/>
      <c r="L83" s="52"/>
      <c r="M83" s="52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ht="14.25" customHeight="1">
      <c r="A84" s="141"/>
      <c r="B84" s="141"/>
      <c r="C84" s="141"/>
      <c r="D84" s="115"/>
      <c r="E84" s="115"/>
      <c r="F84" s="44"/>
      <c r="G84" s="141"/>
      <c r="H84" s="52"/>
      <c r="I84" s="52"/>
      <c r="J84" s="52"/>
      <c r="K84" s="52"/>
      <c r="L84" s="52"/>
      <c r="M84" s="52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</row>
    <row r="85" ht="14.25" customHeight="1">
      <c r="A85" s="141"/>
      <c r="B85" s="141"/>
      <c r="C85" s="141"/>
      <c r="D85" s="115"/>
      <c r="E85" s="115"/>
      <c r="F85" s="44"/>
      <c r="G85" s="141"/>
      <c r="H85" s="52"/>
      <c r="I85" s="52"/>
      <c r="J85" s="52"/>
      <c r="K85" s="52"/>
      <c r="L85" s="52"/>
      <c r="M85" s="52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</row>
    <row r="86" ht="14.25" customHeight="1">
      <c r="A86" s="141"/>
      <c r="B86" s="141"/>
      <c r="C86" s="141"/>
      <c r="D86" s="115"/>
      <c r="E86" s="115"/>
      <c r="F86" s="44"/>
      <c r="G86" s="141"/>
      <c r="H86" s="52"/>
      <c r="I86" s="52"/>
      <c r="J86" s="52"/>
      <c r="K86" s="52"/>
      <c r="L86" s="52"/>
      <c r="M86" s="52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</row>
    <row r="87" ht="14.25" customHeight="1">
      <c r="A87" s="141"/>
      <c r="B87" s="141"/>
      <c r="C87" s="141"/>
      <c r="D87" s="115"/>
      <c r="E87" s="115"/>
      <c r="F87" s="44"/>
      <c r="G87" s="141"/>
      <c r="H87" s="52"/>
      <c r="I87" s="52"/>
      <c r="J87" s="52"/>
      <c r="K87" s="52"/>
      <c r="L87" s="52"/>
      <c r="M87" s="52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</row>
    <row r="88" ht="14.25" customHeight="1">
      <c r="A88" s="141"/>
      <c r="B88" s="141"/>
      <c r="C88" s="141"/>
      <c r="D88" s="115"/>
      <c r="E88" s="115"/>
      <c r="F88" s="44"/>
      <c r="G88" s="141"/>
      <c r="H88" s="52"/>
      <c r="I88" s="52"/>
      <c r="J88" s="52"/>
      <c r="K88" s="52"/>
      <c r="L88" s="52"/>
      <c r="M88" s="52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</row>
    <row r="89" ht="14.25" customHeight="1">
      <c r="A89" s="141"/>
      <c r="B89" s="141"/>
      <c r="C89" s="141"/>
      <c r="D89" s="115"/>
      <c r="E89" s="115"/>
      <c r="F89" s="44"/>
      <c r="G89" s="141"/>
      <c r="H89" s="52"/>
      <c r="I89" s="52"/>
      <c r="J89" s="52"/>
      <c r="K89" s="52"/>
      <c r="L89" s="52"/>
      <c r="M89" s="52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</row>
    <row r="90" ht="14.25" customHeight="1">
      <c r="A90" s="141"/>
      <c r="B90" s="141"/>
      <c r="C90" s="141"/>
      <c r="D90" s="115"/>
      <c r="E90" s="115"/>
      <c r="F90" s="44"/>
      <c r="G90" s="141"/>
      <c r="H90" s="52"/>
      <c r="I90" s="52"/>
      <c r="J90" s="52"/>
      <c r="K90" s="52"/>
      <c r="L90" s="52"/>
      <c r="M90" s="52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</row>
    <row r="91" ht="14.25" customHeight="1">
      <c r="A91" s="141"/>
      <c r="B91" s="141"/>
      <c r="C91" s="141"/>
      <c r="D91" s="115"/>
      <c r="E91" s="115"/>
      <c r="F91" s="44"/>
      <c r="G91" s="141"/>
      <c r="H91" s="52"/>
      <c r="I91" s="52"/>
      <c r="J91" s="52"/>
      <c r="K91" s="52"/>
      <c r="L91" s="52"/>
      <c r="M91" s="52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</row>
    <row r="92" ht="14.25" customHeight="1">
      <c r="A92" s="141"/>
      <c r="B92" s="141"/>
      <c r="C92" s="141"/>
      <c r="D92" s="115"/>
      <c r="E92" s="115"/>
      <c r="F92" s="44"/>
      <c r="G92" s="141"/>
      <c r="H92" s="52"/>
      <c r="I92" s="52"/>
      <c r="J92" s="52"/>
      <c r="K92" s="52"/>
      <c r="L92" s="52"/>
      <c r="M92" s="52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</row>
    <row r="93" ht="14.25" customHeight="1">
      <c r="A93" s="141"/>
      <c r="B93" s="141"/>
      <c r="C93" s="141"/>
      <c r="D93" s="115"/>
      <c r="E93" s="115"/>
      <c r="F93" s="44"/>
      <c r="G93" s="141"/>
      <c r="H93" s="52"/>
      <c r="I93" s="52"/>
      <c r="J93" s="52"/>
      <c r="K93" s="52"/>
      <c r="L93" s="52"/>
      <c r="M93" s="52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</row>
    <row r="94" ht="14.25" customHeight="1">
      <c r="A94" s="141"/>
      <c r="B94" s="141"/>
      <c r="C94" s="141"/>
      <c r="D94" s="115"/>
      <c r="E94" s="115"/>
      <c r="F94" s="44"/>
      <c r="G94" s="141"/>
      <c r="H94" s="52"/>
      <c r="I94" s="52"/>
      <c r="J94" s="52"/>
      <c r="K94" s="52"/>
      <c r="L94" s="52"/>
      <c r="M94" s="52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</row>
    <row r="95" ht="14.25" customHeight="1">
      <c r="A95" s="141"/>
      <c r="B95" s="141"/>
      <c r="C95" s="141"/>
      <c r="D95" s="115"/>
      <c r="E95" s="115"/>
      <c r="F95" s="44"/>
      <c r="G95" s="141"/>
      <c r="H95" s="52"/>
      <c r="I95" s="52"/>
      <c r="J95" s="52"/>
      <c r="K95" s="52"/>
      <c r="L95" s="52"/>
      <c r="M95" s="52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</row>
    <row r="96" ht="14.25" customHeight="1">
      <c r="A96" s="141"/>
      <c r="B96" s="141"/>
      <c r="C96" s="141"/>
      <c r="D96" s="115"/>
      <c r="E96" s="115"/>
      <c r="F96" s="44"/>
      <c r="G96" s="141"/>
      <c r="H96" s="52"/>
      <c r="I96" s="52"/>
      <c r="J96" s="52"/>
      <c r="K96" s="52"/>
      <c r="L96" s="52"/>
      <c r="M96" s="52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</row>
    <row r="97" ht="14.25" customHeight="1">
      <c r="A97" s="141"/>
      <c r="B97" s="141"/>
      <c r="C97" s="141"/>
      <c r="D97" s="115"/>
      <c r="E97" s="115"/>
      <c r="F97" s="44"/>
      <c r="G97" s="141"/>
      <c r="H97" s="52"/>
      <c r="I97" s="52"/>
      <c r="J97" s="52"/>
      <c r="K97" s="52"/>
      <c r="L97" s="52"/>
      <c r="M97" s="52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</row>
    <row r="98" ht="14.25" customHeight="1">
      <c r="A98" s="141"/>
      <c r="B98" s="141"/>
      <c r="C98" s="141"/>
      <c r="D98" s="115"/>
      <c r="E98" s="115"/>
      <c r="F98" s="44"/>
      <c r="G98" s="141"/>
      <c r="H98" s="52"/>
      <c r="I98" s="52"/>
      <c r="J98" s="52"/>
      <c r="K98" s="52"/>
      <c r="L98" s="52"/>
      <c r="M98" s="52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</row>
    <row r="99" ht="14.25" customHeight="1">
      <c r="A99" s="141"/>
      <c r="B99" s="141"/>
      <c r="C99" s="141"/>
      <c r="D99" s="115"/>
      <c r="E99" s="115"/>
      <c r="F99" s="44"/>
      <c r="G99" s="141"/>
      <c r="H99" s="52"/>
      <c r="I99" s="52"/>
      <c r="J99" s="52"/>
      <c r="K99" s="52"/>
      <c r="L99" s="52"/>
      <c r="M99" s="52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</row>
    <row r="100" ht="14.25" customHeight="1">
      <c r="A100" s="141"/>
      <c r="B100" s="141"/>
      <c r="C100" s="141"/>
      <c r="D100" s="115"/>
      <c r="E100" s="115"/>
      <c r="F100" s="44"/>
      <c r="G100" s="141"/>
      <c r="H100" s="52"/>
      <c r="I100" s="52"/>
      <c r="J100" s="52"/>
      <c r="K100" s="52"/>
      <c r="L100" s="52"/>
      <c r="M100" s="52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</row>
    <row r="101" ht="14.25" customHeight="1">
      <c r="A101" s="141"/>
      <c r="B101" s="141"/>
      <c r="C101" s="141"/>
      <c r="D101" s="115"/>
      <c r="E101" s="115"/>
      <c r="F101" s="44"/>
      <c r="G101" s="141"/>
      <c r="H101" s="52"/>
      <c r="I101" s="52"/>
      <c r="J101" s="52"/>
      <c r="K101" s="52"/>
      <c r="L101" s="52"/>
      <c r="M101" s="52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</row>
    <row r="102" ht="14.25" customHeight="1">
      <c r="A102" s="141"/>
      <c r="B102" s="141"/>
      <c r="C102" s="141"/>
      <c r="D102" s="115"/>
      <c r="E102" s="115"/>
      <c r="F102" s="44"/>
      <c r="G102" s="141"/>
      <c r="H102" s="52"/>
      <c r="I102" s="52"/>
      <c r="J102" s="52"/>
      <c r="K102" s="52"/>
      <c r="L102" s="52"/>
      <c r="M102" s="52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</row>
    <row r="103" ht="14.25" customHeight="1">
      <c r="A103" s="141"/>
      <c r="B103" s="141"/>
      <c r="C103" s="141"/>
      <c r="D103" s="115"/>
      <c r="E103" s="115"/>
      <c r="F103" s="44"/>
      <c r="G103" s="141"/>
      <c r="H103" s="52"/>
      <c r="I103" s="52"/>
      <c r="J103" s="52"/>
      <c r="K103" s="52"/>
      <c r="L103" s="52"/>
      <c r="M103" s="52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</row>
    <row r="104" ht="14.25" customHeight="1">
      <c r="A104" s="141"/>
      <c r="B104" s="141"/>
      <c r="C104" s="141"/>
      <c r="D104" s="115"/>
      <c r="E104" s="115"/>
      <c r="F104" s="44"/>
      <c r="G104" s="141"/>
      <c r="H104" s="52"/>
      <c r="I104" s="52"/>
      <c r="J104" s="52"/>
      <c r="K104" s="52"/>
      <c r="L104" s="52"/>
      <c r="M104" s="52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</row>
    <row r="105" ht="14.25" customHeight="1">
      <c r="A105" s="141"/>
      <c r="B105" s="141"/>
      <c r="C105" s="141"/>
      <c r="D105" s="115"/>
      <c r="E105" s="115"/>
      <c r="F105" s="44"/>
      <c r="G105" s="141"/>
      <c r="H105" s="52"/>
      <c r="I105" s="52"/>
      <c r="J105" s="52"/>
      <c r="K105" s="52"/>
      <c r="L105" s="52"/>
      <c r="M105" s="52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</row>
    <row r="106" ht="14.25" customHeight="1">
      <c r="A106" s="141"/>
      <c r="B106" s="141"/>
      <c r="C106" s="141"/>
      <c r="D106" s="115"/>
      <c r="E106" s="115"/>
      <c r="F106" s="44"/>
      <c r="G106" s="141"/>
      <c r="H106" s="52"/>
      <c r="I106" s="52"/>
      <c r="J106" s="52"/>
      <c r="K106" s="52"/>
      <c r="L106" s="52"/>
      <c r="M106" s="52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</row>
    <row r="107" ht="14.25" customHeight="1">
      <c r="A107" s="141"/>
      <c r="B107" s="141"/>
      <c r="C107" s="141"/>
      <c r="D107" s="115"/>
      <c r="E107" s="115"/>
      <c r="F107" s="44"/>
      <c r="G107" s="141"/>
      <c r="H107" s="52"/>
      <c r="I107" s="52"/>
      <c r="J107" s="52"/>
      <c r="K107" s="52"/>
      <c r="L107" s="52"/>
      <c r="M107" s="52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</row>
    <row r="108" ht="14.25" customHeight="1">
      <c r="A108" s="141"/>
      <c r="B108" s="141"/>
      <c r="C108" s="141"/>
      <c r="D108" s="115"/>
      <c r="E108" s="115"/>
      <c r="F108" s="44"/>
      <c r="G108" s="141"/>
      <c r="H108" s="52"/>
      <c r="I108" s="52"/>
      <c r="J108" s="52"/>
      <c r="K108" s="52"/>
      <c r="L108" s="52"/>
      <c r="M108" s="52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</row>
    <row r="109" ht="14.25" customHeight="1">
      <c r="A109" s="141"/>
      <c r="B109" s="141"/>
      <c r="C109" s="141"/>
      <c r="D109" s="115"/>
      <c r="E109" s="115"/>
      <c r="F109" s="44"/>
      <c r="G109" s="141"/>
      <c r="H109" s="52"/>
      <c r="I109" s="52"/>
      <c r="J109" s="52"/>
      <c r="K109" s="52"/>
      <c r="L109" s="52"/>
      <c r="M109" s="52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</row>
    <row r="110" ht="14.25" customHeight="1">
      <c r="A110" s="141"/>
      <c r="B110" s="141"/>
      <c r="C110" s="141"/>
      <c r="D110" s="115"/>
      <c r="E110" s="115"/>
      <c r="F110" s="44"/>
      <c r="G110" s="141"/>
      <c r="H110" s="52"/>
      <c r="I110" s="52"/>
      <c r="J110" s="52"/>
      <c r="K110" s="52"/>
      <c r="L110" s="52"/>
      <c r="M110" s="52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</row>
    <row r="111" ht="14.25" customHeight="1">
      <c r="A111" s="141"/>
      <c r="B111" s="141"/>
      <c r="C111" s="141"/>
      <c r="D111" s="115"/>
      <c r="E111" s="115"/>
      <c r="F111" s="44"/>
      <c r="G111" s="141"/>
      <c r="H111" s="52"/>
      <c r="I111" s="52"/>
      <c r="J111" s="52"/>
      <c r="K111" s="52"/>
      <c r="L111" s="52"/>
      <c r="M111" s="52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</row>
    <row r="112" ht="14.25" customHeight="1">
      <c r="A112" s="141"/>
      <c r="B112" s="141"/>
      <c r="C112" s="141"/>
      <c r="D112" s="115"/>
      <c r="E112" s="115"/>
      <c r="F112" s="44"/>
      <c r="G112" s="141"/>
      <c r="H112" s="52"/>
      <c r="I112" s="52"/>
      <c r="J112" s="52"/>
      <c r="K112" s="52"/>
      <c r="L112" s="52"/>
      <c r="M112" s="52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</row>
    <row r="113" ht="14.25" customHeight="1">
      <c r="A113" s="141"/>
      <c r="B113" s="141"/>
      <c r="C113" s="141"/>
      <c r="D113" s="115"/>
      <c r="E113" s="115"/>
      <c r="F113" s="44"/>
      <c r="G113" s="141"/>
      <c r="H113" s="52"/>
      <c r="I113" s="52"/>
      <c r="J113" s="52"/>
      <c r="K113" s="52"/>
      <c r="L113" s="52"/>
      <c r="M113" s="52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</row>
    <row r="114" ht="14.25" customHeight="1">
      <c r="A114" s="141"/>
      <c r="B114" s="141"/>
      <c r="C114" s="141"/>
      <c r="D114" s="115"/>
      <c r="E114" s="115"/>
      <c r="F114" s="44"/>
      <c r="G114" s="141"/>
      <c r="H114" s="52"/>
      <c r="I114" s="52"/>
      <c r="J114" s="52"/>
      <c r="K114" s="52"/>
      <c r="L114" s="52"/>
      <c r="M114" s="52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</row>
    <row r="115" ht="14.25" customHeight="1">
      <c r="A115" s="141"/>
      <c r="B115" s="141"/>
      <c r="C115" s="141"/>
      <c r="D115" s="115"/>
      <c r="E115" s="115"/>
      <c r="F115" s="44"/>
      <c r="G115" s="141"/>
      <c r="H115" s="52"/>
      <c r="I115" s="52"/>
      <c r="J115" s="52"/>
      <c r="K115" s="52"/>
      <c r="L115" s="52"/>
      <c r="M115" s="52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</row>
    <row r="116" ht="14.25" customHeight="1">
      <c r="A116" s="141"/>
      <c r="B116" s="141"/>
      <c r="C116" s="141"/>
      <c r="D116" s="115"/>
      <c r="E116" s="115"/>
      <c r="F116" s="44"/>
      <c r="G116" s="141"/>
      <c r="H116" s="52"/>
      <c r="I116" s="52"/>
      <c r="J116" s="52"/>
      <c r="K116" s="52"/>
      <c r="L116" s="52"/>
      <c r="M116" s="52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</row>
    <row r="117" ht="14.25" customHeight="1">
      <c r="A117" s="141"/>
      <c r="B117" s="141"/>
      <c r="C117" s="141"/>
      <c r="D117" s="115"/>
      <c r="E117" s="115"/>
      <c r="F117" s="44"/>
      <c r="G117" s="141"/>
      <c r="H117" s="52"/>
      <c r="I117" s="52"/>
      <c r="J117" s="52"/>
      <c r="K117" s="52"/>
      <c r="L117" s="52"/>
      <c r="M117" s="52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</row>
    <row r="118" ht="14.25" customHeight="1">
      <c r="A118" s="141"/>
      <c r="B118" s="141"/>
      <c r="C118" s="141"/>
      <c r="D118" s="115"/>
      <c r="E118" s="115"/>
      <c r="F118" s="44"/>
      <c r="G118" s="141"/>
      <c r="H118" s="52"/>
      <c r="I118" s="52"/>
      <c r="J118" s="52"/>
      <c r="K118" s="52"/>
      <c r="L118" s="52"/>
      <c r="M118" s="52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</row>
    <row r="119" ht="14.25" customHeight="1">
      <c r="A119" s="141"/>
      <c r="B119" s="141"/>
      <c r="C119" s="141"/>
      <c r="D119" s="115"/>
      <c r="E119" s="115"/>
      <c r="F119" s="44"/>
      <c r="G119" s="141"/>
      <c r="H119" s="52"/>
      <c r="I119" s="52"/>
      <c r="J119" s="52"/>
      <c r="K119" s="52"/>
      <c r="L119" s="52"/>
      <c r="M119" s="52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</row>
    <row r="120" ht="14.25" customHeight="1">
      <c r="A120" s="141"/>
      <c r="B120" s="141"/>
      <c r="C120" s="141"/>
      <c r="D120" s="115"/>
      <c r="E120" s="115"/>
      <c r="F120" s="44"/>
      <c r="G120" s="141"/>
      <c r="H120" s="52"/>
      <c r="I120" s="52"/>
      <c r="J120" s="52"/>
      <c r="K120" s="52"/>
      <c r="L120" s="52"/>
      <c r="M120" s="52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</row>
    <row r="121" ht="14.25" customHeight="1">
      <c r="A121" s="141"/>
      <c r="B121" s="141"/>
      <c r="C121" s="141"/>
      <c r="D121" s="115"/>
      <c r="E121" s="115"/>
      <c r="F121" s="44"/>
      <c r="G121" s="141"/>
      <c r="H121" s="52"/>
      <c r="I121" s="52"/>
      <c r="J121" s="52"/>
      <c r="K121" s="52"/>
      <c r="L121" s="52"/>
      <c r="M121" s="52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</row>
    <row r="122" ht="14.25" customHeight="1">
      <c r="A122" s="141"/>
      <c r="B122" s="141"/>
      <c r="C122" s="141"/>
      <c r="D122" s="115"/>
      <c r="E122" s="115"/>
      <c r="F122" s="44"/>
      <c r="G122" s="141"/>
      <c r="H122" s="52"/>
      <c r="I122" s="52"/>
      <c r="J122" s="52"/>
      <c r="K122" s="52"/>
      <c r="L122" s="52"/>
      <c r="M122" s="52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</row>
    <row r="123" ht="14.25" customHeight="1">
      <c r="A123" s="141"/>
      <c r="B123" s="141"/>
      <c r="C123" s="141"/>
      <c r="D123" s="115"/>
      <c r="E123" s="115"/>
      <c r="F123" s="44"/>
      <c r="G123" s="141"/>
      <c r="H123" s="52"/>
      <c r="I123" s="52"/>
      <c r="J123" s="52"/>
      <c r="K123" s="52"/>
      <c r="L123" s="52"/>
      <c r="M123" s="52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</row>
    <row r="124" ht="14.25" customHeight="1">
      <c r="A124" s="141"/>
      <c r="B124" s="141"/>
      <c r="C124" s="141"/>
      <c r="D124" s="115"/>
      <c r="E124" s="115"/>
      <c r="F124" s="44"/>
      <c r="G124" s="141"/>
      <c r="H124" s="52"/>
      <c r="I124" s="52"/>
      <c r="J124" s="52"/>
      <c r="K124" s="52"/>
      <c r="L124" s="52"/>
      <c r="M124" s="52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</row>
    <row r="125" ht="14.25" customHeight="1">
      <c r="A125" s="141"/>
      <c r="B125" s="141"/>
      <c r="C125" s="141"/>
      <c r="D125" s="115"/>
      <c r="E125" s="115"/>
      <c r="F125" s="44"/>
      <c r="G125" s="141"/>
      <c r="H125" s="52"/>
      <c r="I125" s="52"/>
      <c r="J125" s="52"/>
      <c r="K125" s="52"/>
      <c r="L125" s="52"/>
      <c r="M125" s="52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</row>
    <row r="126" ht="14.25" customHeight="1">
      <c r="A126" s="141"/>
      <c r="B126" s="141"/>
      <c r="C126" s="141"/>
      <c r="D126" s="115"/>
      <c r="E126" s="115"/>
      <c r="F126" s="44"/>
      <c r="G126" s="141"/>
      <c r="H126" s="52"/>
      <c r="I126" s="52"/>
      <c r="J126" s="52"/>
      <c r="K126" s="52"/>
      <c r="L126" s="52"/>
      <c r="M126" s="52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</row>
    <row r="127" ht="14.25" customHeight="1">
      <c r="A127" s="141"/>
      <c r="B127" s="141"/>
      <c r="C127" s="141"/>
      <c r="D127" s="115"/>
      <c r="E127" s="115"/>
      <c r="F127" s="44"/>
      <c r="G127" s="141"/>
      <c r="H127" s="52"/>
      <c r="I127" s="52"/>
      <c r="J127" s="52"/>
      <c r="K127" s="52"/>
      <c r="L127" s="52"/>
      <c r="M127" s="52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</row>
    <row r="128" ht="14.25" customHeight="1">
      <c r="A128" s="141"/>
      <c r="B128" s="141"/>
      <c r="C128" s="141"/>
      <c r="D128" s="115"/>
      <c r="E128" s="115"/>
      <c r="F128" s="44"/>
      <c r="G128" s="141"/>
      <c r="H128" s="52"/>
      <c r="I128" s="52"/>
      <c r="J128" s="52"/>
      <c r="K128" s="52"/>
      <c r="L128" s="52"/>
      <c r="M128" s="52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</row>
    <row r="129" ht="14.25" customHeight="1">
      <c r="A129" s="141"/>
      <c r="B129" s="141"/>
      <c r="C129" s="141"/>
      <c r="D129" s="115"/>
      <c r="E129" s="115"/>
      <c r="F129" s="44"/>
      <c r="G129" s="141"/>
      <c r="H129" s="52"/>
      <c r="I129" s="52"/>
      <c r="J129" s="52"/>
      <c r="K129" s="52"/>
      <c r="L129" s="52"/>
      <c r="M129" s="52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</row>
    <row r="130" ht="14.25" customHeight="1">
      <c r="A130" s="141"/>
      <c r="B130" s="141"/>
      <c r="C130" s="141"/>
      <c r="D130" s="115"/>
      <c r="E130" s="115"/>
      <c r="F130" s="44"/>
      <c r="G130" s="141"/>
      <c r="H130" s="52"/>
      <c r="I130" s="52"/>
      <c r="J130" s="52"/>
      <c r="K130" s="52"/>
      <c r="L130" s="52"/>
      <c r="M130" s="52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</row>
    <row r="131" ht="14.25" customHeight="1">
      <c r="A131" s="141"/>
      <c r="B131" s="141"/>
      <c r="C131" s="141"/>
      <c r="D131" s="115"/>
      <c r="E131" s="115"/>
      <c r="F131" s="44"/>
      <c r="G131" s="141"/>
      <c r="H131" s="52"/>
      <c r="I131" s="52"/>
      <c r="J131" s="52"/>
      <c r="K131" s="52"/>
      <c r="L131" s="52"/>
      <c r="M131" s="52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</row>
    <row r="132" ht="14.25" customHeight="1">
      <c r="A132" s="141"/>
      <c r="B132" s="141"/>
      <c r="C132" s="141"/>
      <c r="D132" s="115"/>
      <c r="E132" s="115"/>
      <c r="F132" s="44"/>
      <c r="G132" s="141"/>
      <c r="H132" s="52"/>
      <c r="I132" s="52"/>
      <c r="J132" s="52"/>
      <c r="K132" s="52"/>
      <c r="L132" s="52"/>
      <c r="M132" s="52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</row>
    <row r="133" ht="14.25" customHeight="1">
      <c r="A133" s="141"/>
      <c r="B133" s="141"/>
      <c r="C133" s="141"/>
      <c r="D133" s="115"/>
      <c r="E133" s="115"/>
      <c r="F133" s="44"/>
      <c r="G133" s="141"/>
      <c r="H133" s="52"/>
      <c r="I133" s="52"/>
      <c r="J133" s="52"/>
      <c r="K133" s="52"/>
      <c r="L133" s="52"/>
      <c r="M133" s="52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</row>
    <row r="134" ht="14.25" customHeight="1">
      <c r="A134" s="141"/>
      <c r="B134" s="141"/>
      <c r="C134" s="141"/>
      <c r="D134" s="115"/>
      <c r="E134" s="115"/>
      <c r="F134" s="44"/>
      <c r="G134" s="141"/>
      <c r="H134" s="52"/>
      <c r="I134" s="52"/>
      <c r="J134" s="52"/>
      <c r="K134" s="52"/>
      <c r="L134" s="52"/>
      <c r="M134" s="52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</row>
    <row r="135" ht="14.25" customHeight="1">
      <c r="A135" s="141"/>
      <c r="B135" s="141"/>
      <c r="C135" s="141"/>
      <c r="D135" s="115"/>
      <c r="E135" s="115"/>
      <c r="F135" s="44"/>
      <c r="G135" s="141"/>
      <c r="H135" s="52"/>
      <c r="I135" s="52"/>
      <c r="J135" s="52"/>
      <c r="K135" s="52"/>
      <c r="L135" s="52"/>
      <c r="M135" s="52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</row>
    <row r="136" ht="14.25" customHeight="1">
      <c r="A136" s="141"/>
      <c r="B136" s="141"/>
      <c r="C136" s="141"/>
      <c r="D136" s="115"/>
      <c r="E136" s="115"/>
      <c r="F136" s="44"/>
      <c r="G136" s="141"/>
      <c r="H136" s="52"/>
      <c r="I136" s="52"/>
      <c r="J136" s="52"/>
      <c r="K136" s="52"/>
      <c r="L136" s="52"/>
      <c r="M136" s="52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</row>
    <row r="137" ht="14.25" customHeight="1">
      <c r="A137" s="141"/>
      <c r="B137" s="141"/>
      <c r="C137" s="141"/>
      <c r="D137" s="115"/>
      <c r="E137" s="115"/>
      <c r="F137" s="44"/>
      <c r="G137" s="141"/>
      <c r="H137" s="52"/>
      <c r="I137" s="52"/>
      <c r="J137" s="52"/>
      <c r="K137" s="52"/>
      <c r="L137" s="52"/>
      <c r="M137" s="52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</row>
    <row r="138" ht="14.25" customHeight="1">
      <c r="A138" s="141"/>
      <c r="B138" s="141"/>
      <c r="C138" s="141"/>
      <c r="D138" s="115"/>
      <c r="E138" s="115"/>
      <c r="F138" s="44"/>
      <c r="G138" s="141"/>
      <c r="H138" s="52"/>
      <c r="I138" s="52"/>
      <c r="J138" s="52"/>
      <c r="K138" s="52"/>
      <c r="L138" s="52"/>
      <c r="M138" s="52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</row>
    <row r="139" ht="14.25" customHeight="1">
      <c r="A139" s="141"/>
      <c r="B139" s="141"/>
      <c r="C139" s="141"/>
      <c r="D139" s="115"/>
      <c r="E139" s="115"/>
      <c r="F139" s="44"/>
      <c r="G139" s="141"/>
      <c r="H139" s="52"/>
      <c r="I139" s="52"/>
      <c r="J139" s="52"/>
      <c r="K139" s="52"/>
      <c r="L139" s="52"/>
      <c r="M139" s="52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</row>
    <row r="140" ht="14.25" customHeight="1">
      <c r="A140" s="141"/>
      <c r="B140" s="141"/>
      <c r="C140" s="141"/>
      <c r="D140" s="115"/>
      <c r="E140" s="115"/>
      <c r="F140" s="44"/>
      <c r="G140" s="141"/>
      <c r="H140" s="52"/>
      <c r="I140" s="52"/>
      <c r="J140" s="52"/>
      <c r="K140" s="52"/>
      <c r="L140" s="52"/>
      <c r="M140" s="52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</row>
    <row r="141" ht="14.25" customHeight="1">
      <c r="A141" s="141"/>
      <c r="B141" s="141"/>
      <c r="C141" s="141"/>
      <c r="D141" s="115"/>
      <c r="E141" s="115"/>
      <c r="F141" s="44"/>
      <c r="G141" s="141"/>
      <c r="H141" s="52"/>
      <c r="I141" s="52"/>
      <c r="J141" s="52"/>
      <c r="K141" s="52"/>
      <c r="L141" s="52"/>
      <c r="M141" s="52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</row>
    <row r="142" ht="14.25" customHeight="1">
      <c r="A142" s="141"/>
      <c r="B142" s="141"/>
      <c r="C142" s="141"/>
      <c r="D142" s="115"/>
      <c r="E142" s="115"/>
      <c r="F142" s="44"/>
      <c r="G142" s="141"/>
      <c r="H142" s="52"/>
      <c r="I142" s="52"/>
      <c r="J142" s="52"/>
      <c r="K142" s="52"/>
      <c r="L142" s="52"/>
      <c r="M142" s="52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</row>
    <row r="143" ht="14.25" customHeight="1">
      <c r="A143" s="141"/>
      <c r="B143" s="141"/>
      <c r="C143" s="141"/>
      <c r="D143" s="115"/>
      <c r="E143" s="115"/>
      <c r="F143" s="44"/>
      <c r="G143" s="141"/>
      <c r="H143" s="52"/>
      <c r="I143" s="52"/>
      <c r="J143" s="52"/>
      <c r="K143" s="52"/>
      <c r="L143" s="52"/>
      <c r="M143" s="52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</row>
    <row r="144" ht="14.25" customHeight="1">
      <c r="A144" s="141"/>
      <c r="B144" s="141"/>
      <c r="C144" s="141"/>
      <c r="D144" s="115"/>
      <c r="E144" s="115"/>
      <c r="F144" s="44"/>
      <c r="G144" s="141"/>
      <c r="H144" s="52"/>
      <c r="I144" s="52"/>
      <c r="J144" s="52"/>
      <c r="K144" s="52"/>
      <c r="L144" s="52"/>
      <c r="M144" s="52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</row>
    <row r="145" ht="14.25" customHeight="1">
      <c r="A145" s="141"/>
      <c r="B145" s="141"/>
      <c r="C145" s="141"/>
      <c r="D145" s="115"/>
      <c r="E145" s="115"/>
      <c r="F145" s="44"/>
      <c r="G145" s="141"/>
      <c r="H145" s="52"/>
      <c r="I145" s="52"/>
      <c r="J145" s="52"/>
      <c r="K145" s="52"/>
      <c r="L145" s="52"/>
      <c r="M145" s="52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</row>
    <row r="146" ht="14.25" customHeight="1">
      <c r="A146" s="141"/>
      <c r="B146" s="141"/>
      <c r="C146" s="141"/>
      <c r="D146" s="115"/>
      <c r="E146" s="115"/>
      <c r="F146" s="44"/>
      <c r="G146" s="141"/>
      <c r="H146" s="52"/>
      <c r="I146" s="52"/>
      <c r="J146" s="52"/>
      <c r="K146" s="52"/>
      <c r="L146" s="52"/>
      <c r="M146" s="52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</row>
    <row r="147" ht="14.25" customHeight="1">
      <c r="A147" s="141"/>
      <c r="B147" s="141"/>
      <c r="C147" s="141"/>
      <c r="D147" s="115"/>
      <c r="E147" s="115"/>
      <c r="F147" s="44"/>
      <c r="G147" s="141"/>
      <c r="H147" s="52"/>
      <c r="I147" s="52"/>
      <c r="J147" s="52"/>
      <c r="K147" s="52"/>
      <c r="L147" s="52"/>
      <c r="M147" s="52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</row>
    <row r="148" ht="14.25" customHeight="1">
      <c r="A148" s="141"/>
      <c r="B148" s="141"/>
      <c r="C148" s="141"/>
      <c r="D148" s="115"/>
      <c r="E148" s="115"/>
      <c r="F148" s="44"/>
      <c r="G148" s="141"/>
      <c r="H148" s="52"/>
      <c r="I148" s="52"/>
      <c r="J148" s="52"/>
      <c r="K148" s="52"/>
      <c r="L148" s="52"/>
      <c r="M148" s="52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</row>
    <row r="149" ht="14.25" customHeight="1">
      <c r="A149" s="141"/>
      <c r="B149" s="141"/>
      <c r="C149" s="141"/>
      <c r="D149" s="115"/>
      <c r="E149" s="115"/>
      <c r="F149" s="44"/>
      <c r="G149" s="141"/>
      <c r="H149" s="52"/>
      <c r="I149" s="52"/>
      <c r="J149" s="52"/>
      <c r="K149" s="52"/>
      <c r="L149" s="52"/>
      <c r="M149" s="52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</row>
    <row r="150" ht="14.25" customHeight="1">
      <c r="A150" s="141"/>
      <c r="B150" s="141"/>
      <c r="C150" s="141"/>
      <c r="D150" s="115"/>
      <c r="E150" s="115"/>
      <c r="F150" s="44"/>
      <c r="G150" s="141"/>
      <c r="H150" s="52"/>
      <c r="I150" s="52"/>
      <c r="J150" s="52"/>
      <c r="K150" s="52"/>
      <c r="L150" s="52"/>
      <c r="M150" s="52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</row>
    <row r="151" ht="14.25" customHeight="1">
      <c r="A151" s="141"/>
      <c r="B151" s="141"/>
      <c r="C151" s="141"/>
      <c r="D151" s="115"/>
      <c r="E151" s="115"/>
      <c r="F151" s="44"/>
      <c r="G151" s="141"/>
      <c r="H151" s="52"/>
      <c r="I151" s="52"/>
      <c r="J151" s="52"/>
      <c r="K151" s="52"/>
      <c r="L151" s="52"/>
      <c r="M151" s="52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</row>
    <row r="152" ht="14.25" customHeight="1">
      <c r="A152" s="141"/>
      <c r="B152" s="141"/>
      <c r="C152" s="141"/>
      <c r="D152" s="115"/>
      <c r="E152" s="115"/>
      <c r="F152" s="44"/>
      <c r="G152" s="141"/>
      <c r="H152" s="52"/>
      <c r="I152" s="52"/>
      <c r="J152" s="52"/>
      <c r="K152" s="52"/>
      <c r="L152" s="52"/>
      <c r="M152" s="52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</row>
    <row r="153" ht="14.25" customHeight="1">
      <c r="A153" s="141"/>
      <c r="B153" s="141"/>
      <c r="C153" s="141"/>
      <c r="D153" s="115"/>
      <c r="E153" s="115"/>
      <c r="F153" s="44"/>
      <c r="G153" s="141"/>
      <c r="H153" s="52"/>
      <c r="I153" s="52"/>
      <c r="J153" s="52"/>
      <c r="K153" s="52"/>
      <c r="L153" s="52"/>
      <c r="M153" s="52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</row>
    <row r="154" ht="14.25" customHeight="1">
      <c r="A154" s="141"/>
      <c r="B154" s="141"/>
      <c r="C154" s="141"/>
      <c r="D154" s="115"/>
      <c r="E154" s="115"/>
      <c r="F154" s="44"/>
      <c r="G154" s="141"/>
      <c r="H154" s="52"/>
      <c r="I154" s="52"/>
      <c r="J154" s="52"/>
      <c r="K154" s="52"/>
      <c r="L154" s="52"/>
      <c r="M154" s="52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</row>
    <row r="155" ht="14.25" customHeight="1">
      <c r="A155" s="141"/>
      <c r="B155" s="141"/>
      <c r="C155" s="141"/>
      <c r="D155" s="115"/>
      <c r="E155" s="115"/>
      <c r="F155" s="44"/>
      <c r="G155" s="141"/>
      <c r="H155" s="52"/>
      <c r="I155" s="52"/>
      <c r="J155" s="52"/>
      <c r="K155" s="52"/>
      <c r="L155" s="52"/>
      <c r="M155" s="52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</row>
    <row r="156" ht="14.25" customHeight="1">
      <c r="A156" s="141"/>
      <c r="B156" s="141"/>
      <c r="C156" s="141"/>
      <c r="D156" s="115"/>
      <c r="E156" s="115"/>
      <c r="F156" s="44"/>
      <c r="G156" s="141"/>
      <c r="H156" s="52"/>
      <c r="I156" s="52"/>
      <c r="J156" s="52"/>
      <c r="K156" s="52"/>
      <c r="L156" s="52"/>
      <c r="M156" s="52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</row>
    <row r="157" ht="14.25" customHeight="1">
      <c r="A157" s="141"/>
      <c r="B157" s="141"/>
      <c r="C157" s="141"/>
      <c r="D157" s="115"/>
      <c r="E157" s="115"/>
      <c r="F157" s="44"/>
      <c r="G157" s="141"/>
      <c r="H157" s="52"/>
      <c r="I157" s="52"/>
      <c r="J157" s="52"/>
      <c r="K157" s="52"/>
      <c r="L157" s="52"/>
      <c r="M157" s="52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</row>
    <row r="158" ht="14.25" customHeight="1">
      <c r="A158" s="141"/>
      <c r="B158" s="141"/>
      <c r="C158" s="141"/>
      <c r="D158" s="115"/>
      <c r="E158" s="115"/>
      <c r="F158" s="44"/>
      <c r="G158" s="141"/>
      <c r="H158" s="52"/>
      <c r="I158" s="52"/>
      <c r="J158" s="52"/>
      <c r="K158" s="52"/>
      <c r="L158" s="52"/>
      <c r="M158" s="52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</row>
    <row r="159" ht="14.25" customHeight="1">
      <c r="A159" s="141"/>
      <c r="B159" s="141"/>
      <c r="C159" s="141"/>
      <c r="D159" s="115"/>
      <c r="E159" s="115"/>
      <c r="F159" s="44"/>
      <c r="G159" s="141"/>
      <c r="H159" s="52"/>
      <c r="I159" s="52"/>
      <c r="J159" s="52"/>
      <c r="K159" s="52"/>
      <c r="L159" s="52"/>
      <c r="M159" s="52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</row>
    <row r="160" ht="14.25" customHeight="1">
      <c r="A160" s="141"/>
      <c r="B160" s="141"/>
      <c r="C160" s="141"/>
      <c r="D160" s="115"/>
      <c r="E160" s="115"/>
      <c r="F160" s="44"/>
      <c r="G160" s="141"/>
      <c r="H160" s="52"/>
      <c r="I160" s="52"/>
      <c r="J160" s="52"/>
      <c r="K160" s="52"/>
      <c r="L160" s="52"/>
      <c r="M160" s="52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</row>
    <row r="161" ht="14.25" customHeight="1">
      <c r="A161" s="141"/>
      <c r="B161" s="141"/>
      <c r="C161" s="141"/>
      <c r="D161" s="115"/>
      <c r="E161" s="115"/>
      <c r="F161" s="44"/>
      <c r="G161" s="141"/>
      <c r="H161" s="52"/>
      <c r="I161" s="52"/>
      <c r="J161" s="52"/>
      <c r="K161" s="52"/>
      <c r="L161" s="52"/>
      <c r="M161" s="52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</row>
    <row r="162" ht="14.25" customHeight="1">
      <c r="A162" s="141"/>
      <c r="B162" s="141"/>
      <c r="C162" s="141"/>
      <c r="D162" s="115"/>
      <c r="E162" s="115"/>
      <c r="F162" s="44"/>
      <c r="G162" s="141"/>
      <c r="H162" s="52"/>
      <c r="I162" s="52"/>
      <c r="J162" s="52"/>
      <c r="K162" s="52"/>
      <c r="L162" s="52"/>
      <c r="M162" s="52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</row>
    <row r="163" ht="14.25" customHeight="1">
      <c r="A163" s="141"/>
      <c r="B163" s="141"/>
      <c r="C163" s="141"/>
      <c r="D163" s="115"/>
      <c r="E163" s="115"/>
      <c r="F163" s="44"/>
      <c r="G163" s="141"/>
      <c r="H163" s="52"/>
      <c r="I163" s="52"/>
      <c r="J163" s="52"/>
      <c r="K163" s="52"/>
      <c r="L163" s="52"/>
      <c r="M163" s="52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</row>
    <row r="164" ht="14.25" customHeight="1">
      <c r="A164" s="141"/>
      <c r="B164" s="141"/>
      <c r="C164" s="141"/>
      <c r="D164" s="115"/>
      <c r="E164" s="115"/>
      <c r="F164" s="44"/>
      <c r="G164" s="141"/>
      <c r="H164" s="52"/>
      <c r="I164" s="52"/>
      <c r="J164" s="52"/>
      <c r="K164" s="52"/>
      <c r="L164" s="52"/>
      <c r="M164" s="52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</row>
    <row r="165" ht="14.25" customHeight="1">
      <c r="A165" s="141"/>
      <c r="B165" s="141"/>
      <c r="C165" s="141"/>
      <c r="D165" s="115"/>
      <c r="E165" s="115"/>
      <c r="F165" s="44"/>
      <c r="G165" s="141"/>
      <c r="H165" s="52"/>
      <c r="I165" s="52"/>
      <c r="J165" s="52"/>
      <c r="K165" s="52"/>
      <c r="L165" s="52"/>
      <c r="M165" s="52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</row>
    <row r="166" ht="14.25" customHeight="1">
      <c r="A166" s="141"/>
      <c r="B166" s="141"/>
      <c r="C166" s="141"/>
      <c r="D166" s="115"/>
      <c r="E166" s="115"/>
      <c r="F166" s="44"/>
      <c r="G166" s="141"/>
      <c r="H166" s="52"/>
      <c r="I166" s="52"/>
      <c r="J166" s="52"/>
      <c r="K166" s="52"/>
      <c r="L166" s="52"/>
      <c r="M166" s="52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</row>
    <row r="167" ht="14.25" customHeight="1">
      <c r="A167" s="141"/>
      <c r="B167" s="141"/>
      <c r="C167" s="141"/>
      <c r="D167" s="115"/>
      <c r="E167" s="115"/>
      <c r="F167" s="44"/>
      <c r="G167" s="141"/>
      <c r="H167" s="52"/>
      <c r="I167" s="52"/>
      <c r="J167" s="52"/>
      <c r="K167" s="52"/>
      <c r="L167" s="52"/>
      <c r="M167" s="52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</row>
    <row r="168" ht="14.25" customHeight="1">
      <c r="A168" s="141"/>
      <c r="B168" s="141"/>
      <c r="C168" s="141"/>
      <c r="D168" s="115"/>
      <c r="E168" s="115"/>
      <c r="F168" s="44"/>
      <c r="G168" s="141"/>
      <c r="H168" s="52"/>
      <c r="I168" s="52"/>
      <c r="J168" s="52"/>
      <c r="K168" s="52"/>
      <c r="L168" s="52"/>
      <c r="M168" s="52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</row>
    <row r="169" ht="14.25" customHeight="1">
      <c r="A169" s="141"/>
      <c r="B169" s="141"/>
      <c r="C169" s="141"/>
      <c r="D169" s="115"/>
      <c r="E169" s="115"/>
      <c r="F169" s="44"/>
      <c r="G169" s="141"/>
      <c r="H169" s="52"/>
      <c r="I169" s="52"/>
      <c r="J169" s="52"/>
      <c r="K169" s="52"/>
      <c r="L169" s="52"/>
      <c r="M169" s="52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</row>
    <row r="170" ht="14.25" customHeight="1">
      <c r="A170" s="141"/>
      <c r="B170" s="141"/>
      <c r="C170" s="141"/>
      <c r="D170" s="115"/>
      <c r="E170" s="115"/>
      <c r="F170" s="44"/>
      <c r="G170" s="141"/>
      <c r="H170" s="52"/>
      <c r="I170" s="52"/>
      <c r="J170" s="52"/>
      <c r="K170" s="52"/>
      <c r="L170" s="52"/>
      <c r="M170" s="52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</row>
    <row r="171" ht="14.25" customHeight="1">
      <c r="A171" s="141"/>
      <c r="B171" s="141"/>
      <c r="C171" s="141"/>
      <c r="D171" s="115"/>
      <c r="E171" s="115"/>
      <c r="F171" s="44"/>
      <c r="G171" s="141"/>
      <c r="H171" s="52"/>
      <c r="I171" s="52"/>
      <c r="J171" s="52"/>
      <c r="K171" s="52"/>
      <c r="L171" s="52"/>
      <c r="M171" s="52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</row>
    <row r="172" ht="14.25" customHeight="1">
      <c r="A172" s="141"/>
      <c r="B172" s="141"/>
      <c r="C172" s="141"/>
      <c r="D172" s="115"/>
      <c r="E172" s="115"/>
      <c r="F172" s="44"/>
      <c r="G172" s="141"/>
      <c r="H172" s="52"/>
      <c r="I172" s="52"/>
      <c r="J172" s="52"/>
      <c r="K172" s="52"/>
      <c r="L172" s="52"/>
      <c r="M172" s="52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</row>
    <row r="173" ht="14.25" customHeight="1">
      <c r="A173" s="141"/>
      <c r="B173" s="141"/>
      <c r="C173" s="141"/>
      <c r="D173" s="115"/>
      <c r="E173" s="115"/>
      <c r="F173" s="44"/>
      <c r="G173" s="141"/>
      <c r="H173" s="52"/>
      <c r="I173" s="52"/>
      <c r="J173" s="52"/>
      <c r="K173" s="52"/>
      <c r="L173" s="52"/>
      <c r="M173" s="52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</row>
    <row r="174" ht="14.25" customHeight="1">
      <c r="A174" s="141"/>
      <c r="B174" s="141"/>
      <c r="C174" s="141"/>
      <c r="D174" s="115"/>
      <c r="E174" s="115"/>
      <c r="F174" s="44"/>
      <c r="G174" s="141"/>
      <c r="H174" s="52"/>
      <c r="I174" s="52"/>
      <c r="J174" s="52"/>
      <c r="K174" s="52"/>
      <c r="L174" s="52"/>
      <c r="M174" s="52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</row>
    <row r="175" ht="14.25" customHeight="1">
      <c r="A175" s="141"/>
      <c r="B175" s="141"/>
      <c r="C175" s="141"/>
      <c r="D175" s="115"/>
      <c r="E175" s="115"/>
      <c r="F175" s="44"/>
      <c r="G175" s="141"/>
      <c r="H175" s="52"/>
      <c r="I175" s="52"/>
      <c r="J175" s="52"/>
      <c r="K175" s="52"/>
      <c r="L175" s="52"/>
      <c r="M175" s="52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</row>
    <row r="176" ht="14.25" customHeight="1">
      <c r="A176" s="141"/>
      <c r="B176" s="141"/>
      <c r="C176" s="141"/>
      <c r="D176" s="115"/>
      <c r="E176" s="115"/>
      <c r="F176" s="44"/>
      <c r="G176" s="141"/>
      <c r="H176" s="52"/>
      <c r="I176" s="52"/>
      <c r="J176" s="52"/>
      <c r="K176" s="52"/>
      <c r="L176" s="52"/>
      <c r="M176" s="52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</row>
    <row r="177" ht="14.25" customHeight="1">
      <c r="A177" s="141"/>
      <c r="B177" s="141"/>
      <c r="C177" s="141"/>
      <c r="D177" s="115"/>
      <c r="E177" s="115"/>
      <c r="F177" s="44"/>
      <c r="G177" s="141"/>
      <c r="H177" s="52"/>
      <c r="I177" s="52"/>
      <c r="J177" s="52"/>
      <c r="K177" s="52"/>
      <c r="L177" s="52"/>
      <c r="M177" s="52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</row>
    <row r="178" ht="14.25" customHeight="1">
      <c r="A178" s="141"/>
      <c r="B178" s="141"/>
      <c r="C178" s="141"/>
      <c r="D178" s="115"/>
      <c r="E178" s="115"/>
      <c r="F178" s="44"/>
      <c r="G178" s="141"/>
      <c r="H178" s="52"/>
      <c r="I178" s="52"/>
      <c r="J178" s="52"/>
      <c r="K178" s="52"/>
      <c r="L178" s="52"/>
      <c r="M178" s="52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</row>
    <row r="179" ht="14.25" customHeight="1">
      <c r="A179" s="141"/>
      <c r="B179" s="141"/>
      <c r="C179" s="141"/>
      <c r="D179" s="115"/>
      <c r="E179" s="115"/>
      <c r="F179" s="44"/>
      <c r="G179" s="141"/>
      <c r="H179" s="52"/>
      <c r="I179" s="52"/>
      <c r="J179" s="52"/>
      <c r="K179" s="52"/>
      <c r="L179" s="52"/>
      <c r="M179" s="52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</row>
    <row r="180" ht="14.25" customHeight="1">
      <c r="A180" s="141"/>
      <c r="B180" s="141"/>
      <c r="C180" s="141"/>
      <c r="D180" s="115"/>
      <c r="E180" s="115"/>
      <c r="F180" s="44"/>
      <c r="G180" s="141"/>
      <c r="H180" s="52"/>
      <c r="I180" s="52"/>
      <c r="J180" s="52"/>
      <c r="K180" s="52"/>
      <c r="L180" s="52"/>
      <c r="M180" s="52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</row>
    <row r="181" ht="14.25" customHeight="1">
      <c r="A181" s="141"/>
      <c r="B181" s="141"/>
      <c r="C181" s="141"/>
      <c r="D181" s="115"/>
      <c r="E181" s="115"/>
      <c r="F181" s="44"/>
      <c r="G181" s="141"/>
      <c r="H181" s="52"/>
      <c r="I181" s="52"/>
      <c r="J181" s="52"/>
      <c r="K181" s="52"/>
      <c r="L181" s="52"/>
      <c r="M181" s="52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</row>
    <row r="182" ht="14.25" customHeight="1">
      <c r="A182" s="141"/>
      <c r="B182" s="141"/>
      <c r="C182" s="141"/>
      <c r="D182" s="115"/>
      <c r="E182" s="115"/>
      <c r="F182" s="44"/>
      <c r="G182" s="141"/>
      <c r="H182" s="52"/>
      <c r="I182" s="52"/>
      <c r="J182" s="52"/>
      <c r="K182" s="52"/>
      <c r="L182" s="52"/>
      <c r="M182" s="52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</row>
    <row r="183" ht="14.25" customHeight="1">
      <c r="A183" s="141"/>
      <c r="B183" s="141"/>
      <c r="C183" s="141"/>
      <c r="D183" s="115"/>
      <c r="E183" s="115"/>
      <c r="F183" s="44"/>
      <c r="G183" s="141"/>
      <c r="H183" s="52"/>
      <c r="I183" s="52"/>
      <c r="J183" s="52"/>
      <c r="K183" s="52"/>
      <c r="L183" s="52"/>
      <c r="M183" s="52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</row>
    <row r="184" ht="14.25" customHeight="1">
      <c r="A184" s="141"/>
      <c r="B184" s="141"/>
      <c r="C184" s="141"/>
      <c r="D184" s="115"/>
      <c r="E184" s="115"/>
      <c r="F184" s="44"/>
      <c r="G184" s="141"/>
      <c r="H184" s="52"/>
      <c r="I184" s="52"/>
      <c r="J184" s="52"/>
      <c r="K184" s="52"/>
      <c r="L184" s="52"/>
      <c r="M184" s="52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</row>
    <row r="185" ht="14.25" customHeight="1">
      <c r="A185" s="141"/>
      <c r="B185" s="141"/>
      <c r="C185" s="141"/>
      <c r="D185" s="115"/>
      <c r="E185" s="115"/>
      <c r="F185" s="44"/>
      <c r="G185" s="141"/>
      <c r="H185" s="52"/>
      <c r="I185" s="52"/>
      <c r="J185" s="52"/>
      <c r="K185" s="52"/>
      <c r="L185" s="52"/>
      <c r="M185" s="52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</row>
    <row r="186" ht="14.25" customHeight="1">
      <c r="A186" s="141"/>
      <c r="B186" s="141"/>
      <c r="C186" s="141"/>
      <c r="D186" s="115"/>
      <c r="E186" s="115"/>
      <c r="F186" s="44"/>
      <c r="G186" s="141"/>
      <c r="H186" s="52"/>
      <c r="I186" s="52"/>
      <c r="J186" s="52"/>
      <c r="K186" s="52"/>
      <c r="L186" s="52"/>
      <c r="M186" s="52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</row>
    <row r="187" ht="14.25" customHeight="1">
      <c r="A187" s="141"/>
      <c r="B187" s="141"/>
      <c r="C187" s="141"/>
      <c r="D187" s="115"/>
      <c r="E187" s="115"/>
      <c r="F187" s="44"/>
      <c r="G187" s="141"/>
      <c r="H187" s="52"/>
      <c r="I187" s="52"/>
      <c r="J187" s="52"/>
      <c r="K187" s="52"/>
      <c r="L187" s="52"/>
      <c r="M187" s="52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</row>
    <row r="188" ht="14.25" customHeight="1">
      <c r="A188" s="141"/>
      <c r="B188" s="141"/>
      <c r="C188" s="141"/>
      <c r="D188" s="115"/>
      <c r="E188" s="115"/>
      <c r="F188" s="44"/>
      <c r="G188" s="141"/>
      <c r="H188" s="52"/>
      <c r="I188" s="52"/>
      <c r="J188" s="52"/>
      <c r="K188" s="52"/>
      <c r="L188" s="52"/>
      <c r="M188" s="52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</row>
    <row r="189" ht="14.25" customHeight="1">
      <c r="A189" s="141"/>
      <c r="B189" s="141"/>
      <c r="C189" s="141"/>
      <c r="D189" s="115"/>
      <c r="E189" s="115"/>
      <c r="F189" s="44"/>
      <c r="G189" s="141"/>
      <c r="H189" s="52"/>
      <c r="I189" s="52"/>
      <c r="J189" s="52"/>
      <c r="K189" s="52"/>
      <c r="L189" s="52"/>
      <c r="M189" s="52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</row>
    <row r="190" ht="14.25" customHeight="1">
      <c r="A190" s="141"/>
      <c r="B190" s="141"/>
      <c r="C190" s="141"/>
      <c r="D190" s="115"/>
      <c r="E190" s="115"/>
      <c r="F190" s="44"/>
      <c r="G190" s="141"/>
      <c r="H190" s="52"/>
      <c r="I190" s="52"/>
      <c r="J190" s="52"/>
      <c r="K190" s="52"/>
      <c r="L190" s="52"/>
      <c r="M190" s="52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</row>
    <row r="191" ht="14.25" customHeight="1">
      <c r="A191" s="141"/>
      <c r="B191" s="141"/>
      <c r="C191" s="141"/>
      <c r="D191" s="115"/>
      <c r="E191" s="115"/>
      <c r="F191" s="44"/>
      <c r="G191" s="141"/>
      <c r="H191" s="52"/>
      <c r="I191" s="52"/>
      <c r="J191" s="52"/>
      <c r="K191" s="52"/>
      <c r="L191" s="52"/>
      <c r="M191" s="52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</row>
    <row r="192" ht="14.25" customHeight="1">
      <c r="A192" s="141"/>
      <c r="B192" s="141"/>
      <c r="C192" s="141"/>
      <c r="D192" s="115"/>
      <c r="E192" s="115"/>
      <c r="F192" s="44"/>
      <c r="G192" s="141"/>
      <c r="H192" s="52"/>
      <c r="I192" s="52"/>
      <c r="J192" s="52"/>
      <c r="K192" s="52"/>
      <c r="L192" s="52"/>
      <c r="M192" s="52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</row>
    <row r="193" ht="14.25" customHeight="1">
      <c r="A193" s="141"/>
      <c r="B193" s="141"/>
      <c r="C193" s="141"/>
      <c r="D193" s="115"/>
      <c r="E193" s="115"/>
      <c r="F193" s="44"/>
      <c r="G193" s="141"/>
      <c r="H193" s="52"/>
      <c r="I193" s="52"/>
      <c r="J193" s="52"/>
      <c r="K193" s="52"/>
      <c r="L193" s="52"/>
      <c r="M193" s="52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</row>
    <row r="194" ht="14.25" customHeight="1">
      <c r="A194" s="141"/>
      <c r="B194" s="141"/>
      <c r="C194" s="141"/>
      <c r="D194" s="115"/>
      <c r="E194" s="115"/>
      <c r="F194" s="44"/>
      <c r="G194" s="141"/>
      <c r="H194" s="52"/>
      <c r="I194" s="52"/>
      <c r="J194" s="52"/>
      <c r="K194" s="52"/>
      <c r="L194" s="52"/>
      <c r="M194" s="52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</row>
    <row r="195" ht="14.25" customHeight="1">
      <c r="A195" s="141"/>
      <c r="B195" s="141"/>
      <c r="C195" s="141"/>
      <c r="D195" s="115"/>
      <c r="E195" s="115"/>
      <c r="F195" s="44"/>
      <c r="G195" s="141"/>
      <c r="H195" s="52"/>
      <c r="I195" s="52"/>
      <c r="J195" s="52"/>
      <c r="K195" s="52"/>
      <c r="L195" s="52"/>
      <c r="M195" s="52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</row>
    <row r="196" ht="14.25" customHeight="1">
      <c r="A196" s="141"/>
      <c r="B196" s="141"/>
      <c r="C196" s="141"/>
      <c r="D196" s="115"/>
      <c r="E196" s="115"/>
      <c r="F196" s="44"/>
      <c r="G196" s="141"/>
      <c r="H196" s="52"/>
      <c r="I196" s="52"/>
      <c r="J196" s="52"/>
      <c r="K196" s="52"/>
      <c r="L196" s="52"/>
      <c r="M196" s="52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</row>
    <row r="197" ht="14.25" customHeight="1">
      <c r="A197" s="141"/>
      <c r="B197" s="141"/>
      <c r="C197" s="141"/>
      <c r="D197" s="115"/>
      <c r="E197" s="115"/>
      <c r="F197" s="44"/>
      <c r="G197" s="141"/>
      <c r="H197" s="52"/>
      <c r="I197" s="52"/>
      <c r="J197" s="52"/>
      <c r="K197" s="52"/>
      <c r="L197" s="52"/>
      <c r="M197" s="52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</row>
    <row r="198" ht="14.25" customHeight="1">
      <c r="A198" s="141"/>
      <c r="B198" s="141"/>
      <c r="C198" s="141"/>
      <c r="D198" s="115"/>
      <c r="E198" s="115"/>
      <c r="F198" s="44"/>
      <c r="G198" s="141"/>
      <c r="H198" s="52"/>
      <c r="I198" s="52"/>
      <c r="J198" s="52"/>
      <c r="K198" s="52"/>
      <c r="L198" s="52"/>
      <c r="M198" s="52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</row>
    <row r="199" ht="14.25" customHeight="1">
      <c r="A199" s="141"/>
      <c r="B199" s="141"/>
      <c r="C199" s="141"/>
      <c r="D199" s="115"/>
      <c r="E199" s="115"/>
      <c r="F199" s="44"/>
      <c r="G199" s="141"/>
      <c r="H199" s="52"/>
      <c r="I199" s="52"/>
      <c r="J199" s="52"/>
      <c r="K199" s="52"/>
      <c r="L199" s="52"/>
      <c r="M199" s="52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</row>
    <row r="200" ht="14.25" customHeight="1">
      <c r="A200" s="141"/>
      <c r="B200" s="141"/>
      <c r="C200" s="141"/>
      <c r="D200" s="115"/>
      <c r="E200" s="115"/>
      <c r="F200" s="44"/>
      <c r="G200" s="141"/>
      <c r="H200" s="52"/>
      <c r="I200" s="52"/>
      <c r="J200" s="52"/>
      <c r="K200" s="52"/>
      <c r="L200" s="52"/>
      <c r="M200" s="52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</row>
    <row r="201" ht="14.25" customHeight="1">
      <c r="A201" s="141"/>
      <c r="B201" s="141"/>
      <c r="C201" s="141"/>
      <c r="D201" s="115"/>
      <c r="E201" s="115"/>
      <c r="F201" s="44"/>
      <c r="G201" s="141"/>
      <c r="H201" s="52"/>
      <c r="I201" s="52"/>
      <c r="J201" s="52"/>
      <c r="K201" s="52"/>
      <c r="L201" s="52"/>
      <c r="M201" s="52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</row>
    <row r="202" ht="14.25" customHeight="1">
      <c r="A202" s="141"/>
      <c r="B202" s="141"/>
      <c r="C202" s="141"/>
      <c r="D202" s="115"/>
      <c r="E202" s="115"/>
      <c r="F202" s="44"/>
      <c r="G202" s="141"/>
      <c r="H202" s="52"/>
      <c r="I202" s="52"/>
      <c r="J202" s="52"/>
      <c r="K202" s="52"/>
      <c r="L202" s="52"/>
      <c r="M202" s="52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</row>
    <row r="203" ht="14.25" customHeight="1">
      <c r="A203" s="141"/>
      <c r="B203" s="141"/>
      <c r="C203" s="141"/>
      <c r="D203" s="115"/>
      <c r="E203" s="115"/>
      <c r="F203" s="44"/>
      <c r="G203" s="141"/>
      <c r="H203" s="52"/>
      <c r="I203" s="52"/>
      <c r="J203" s="52"/>
      <c r="K203" s="52"/>
      <c r="L203" s="52"/>
      <c r="M203" s="52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</row>
    <row r="204" ht="14.25" customHeight="1">
      <c r="A204" s="141"/>
      <c r="B204" s="141"/>
      <c r="C204" s="141"/>
      <c r="D204" s="115"/>
      <c r="E204" s="115"/>
      <c r="F204" s="44"/>
      <c r="G204" s="141"/>
      <c r="H204" s="52"/>
      <c r="I204" s="52"/>
      <c r="J204" s="52"/>
      <c r="K204" s="52"/>
      <c r="L204" s="52"/>
      <c r="M204" s="52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</row>
    <row r="205" ht="14.25" customHeight="1">
      <c r="A205" s="141"/>
      <c r="B205" s="141"/>
      <c r="C205" s="141"/>
      <c r="D205" s="115"/>
      <c r="E205" s="115"/>
      <c r="F205" s="44"/>
      <c r="G205" s="141"/>
      <c r="H205" s="52"/>
      <c r="I205" s="52"/>
      <c r="J205" s="52"/>
      <c r="K205" s="52"/>
      <c r="L205" s="52"/>
      <c r="M205" s="52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</row>
    <row r="206" ht="14.25" customHeight="1">
      <c r="A206" s="141"/>
      <c r="B206" s="141"/>
      <c r="C206" s="141"/>
      <c r="D206" s="115"/>
      <c r="E206" s="115"/>
      <c r="F206" s="44"/>
      <c r="G206" s="141"/>
      <c r="H206" s="52"/>
      <c r="I206" s="52"/>
      <c r="J206" s="52"/>
      <c r="K206" s="52"/>
      <c r="L206" s="52"/>
      <c r="M206" s="52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</row>
    <row r="207" ht="14.25" customHeight="1">
      <c r="A207" s="141"/>
      <c r="B207" s="141"/>
      <c r="C207" s="141"/>
      <c r="D207" s="115"/>
      <c r="E207" s="115"/>
      <c r="F207" s="44"/>
      <c r="G207" s="141"/>
      <c r="H207" s="52"/>
      <c r="I207" s="52"/>
      <c r="J207" s="52"/>
      <c r="K207" s="52"/>
      <c r="L207" s="52"/>
      <c r="M207" s="52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</row>
    <row r="208" ht="14.25" customHeight="1">
      <c r="A208" s="141"/>
      <c r="B208" s="141"/>
      <c r="C208" s="141"/>
      <c r="D208" s="115"/>
      <c r="E208" s="115"/>
      <c r="F208" s="44"/>
      <c r="G208" s="141"/>
      <c r="H208" s="52"/>
      <c r="I208" s="52"/>
      <c r="J208" s="52"/>
      <c r="K208" s="52"/>
      <c r="L208" s="52"/>
      <c r="M208" s="52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</row>
    <row r="209" ht="14.25" customHeight="1">
      <c r="A209" s="141"/>
      <c r="B209" s="141"/>
      <c r="C209" s="141"/>
      <c r="D209" s="115"/>
      <c r="E209" s="115"/>
      <c r="F209" s="44"/>
      <c r="G209" s="141"/>
      <c r="H209" s="52"/>
      <c r="I209" s="52"/>
      <c r="J209" s="52"/>
      <c r="K209" s="52"/>
      <c r="L209" s="52"/>
      <c r="M209" s="52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</row>
    <row r="210" ht="14.25" customHeight="1">
      <c r="A210" s="141"/>
      <c r="B210" s="141"/>
      <c r="C210" s="141"/>
      <c r="D210" s="115"/>
      <c r="E210" s="115"/>
      <c r="F210" s="44"/>
      <c r="G210" s="141"/>
      <c r="H210" s="52"/>
      <c r="I210" s="52"/>
      <c r="J210" s="52"/>
      <c r="K210" s="52"/>
      <c r="L210" s="52"/>
      <c r="M210" s="52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</row>
    <row r="211" ht="14.25" customHeight="1">
      <c r="A211" s="141"/>
      <c r="B211" s="141"/>
      <c r="C211" s="141"/>
      <c r="D211" s="115"/>
      <c r="E211" s="115"/>
      <c r="F211" s="44"/>
      <c r="G211" s="141"/>
      <c r="H211" s="52"/>
      <c r="I211" s="52"/>
      <c r="J211" s="52"/>
      <c r="K211" s="52"/>
      <c r="L211" s="52"/>
      <c r="M211" s="52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</row>
    <row r="212" ht="14.25" customHeight="1">
      <c r="A212" s="141"/>
      <c r="B212" s="141"/>
      <c r="C212" s="141"/>
      <c r="D212" s="115"/>
      <c r="E212" s="115"/>
      <c r="F212" s="44"/>
      <c r="G212" s="141"/>
      <c r="H212" s="52"/>
      <c r="I212" s="52"/>
      <c r="J212" s="52"/>
      <c r="K212" s="52"/>
      <c r="L212" s="52"/>
      <c r="M212" s="52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</row>
    <row r="213" ht="14.25" customHeight="1">
      <c r="A213" s="141"/>
      <c r="B213" s="141"/>
      <c r="C213" s="141"/>
      <c r="D213" s="115"/>
      <c r="E213" s="115"/>
      <c r="F213" s="44"/>
      <c r="G213" s="141"/>
      <c r="H213" s="52"/>
      <c r="I213" s="52"/>
      <c r="J213" s="52"/>
      <c r="K213" s="52"/>
      <c r="L213" s="52"/>
      <c r="M213" s="52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</row>
    <row r="214" ht="14.25" customHeight="1">
      <c r="A214" s="141"/>
      <c r="B214" s="141"/>
      <c r="C214" s="141"/>
      <c r="D214" s="115"/>
      <c r="E214" s="115"/>
      <c r="F214" s="44"/>
      <c r="G214" s="141"/>
      <c r="H214" s="52"/>
      <c r="I214" s="52"/>
      <c r="J214" s="52"/>
      <c r="K214" s="52"/>
      <c r="L214" s="52"/>
      <c r="M214" s="52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</row>
    <row r="215" ht="14.25" customHeight="1">
      <c r="A215" s="141"/>
      <c r="B215" s="141"/>
      <c r="C215" s="141"/>
      <c r="D215" s="115"/>
      <c r="E215" s="115"/>
      <c r="F215" s="44"/>
      <c r="G215" s="141"/>
      <c r="H215" s="52"/>
      <c r="I215" s="52"/>
      <c r="J215" s="52"/>
      <c r="K215" s="52"/>
      <c r="L215" s="52"/>
      <c r="M215" s="52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</row>
    <row r="216" ht="14.25" customHeight="1">
      <c r="A216" s="141"/>
      <c r="B216" s="141"/>
      <c r="C216" s="141"/>
      <c r="D216" s="115"/>
      <c r="E216" s="115"/>
      <c r="F216" s="44"/>
      <c r="G216" s="141"/>
      <c r="H216" s="52"/>
      <c r="I216" s="52"/>
      <c r="J216" s="52"/>
      <c r="K216" s="52"/>
      <c r="L216" s="52"/>
      <c r="M216" s="52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</row>
    <row r="217" ht="14.25" customHeight="1">
      <c r="A217" s="141"/>
      <c r="B217" s="141"/>
      <c r="C217" s="141"/>
      <c r="D217" s="115"/>
      <c r="E217" s="115"/>
      <c r="F217" s="44"/>
      <c r="G217" s="141"/>
      <c r="H217" s="52"/>
      <c r="I217" s="52"/>
      <c r="J217" s="52"/>
      <c r="K217" s="52"/>
      <c r="L217" s="52"/>
      <c r="M217" s="52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</row>
    <row r="218" ht="14.25" customHeight="1">
      <c r="A218" s="141"/>
      <c r="B218" s="141"/>
      <c r="C218" s="141"/>
      <c r="D218" s="115"/>
      <c r="E218" s="115"/>
      <c r="F218" s="44"/>
      <c r="G218" s="141"/>
      <c r="H218" s="52"/>
      <c r="I218" s="52"/>
      <c r="J218" s="52"/>
      <c r="K218" s="52"/>
      <c r="L218" s="52"/>
      <c r="M218" s="52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</row>
    <row r="219" ht="14.25" customHeight="1">
      <c r="A219" s="141"/>
      <c r="B219" s="141"/>
      <c r="C219" s="141"/>
      <c r="D219" s="115"/>
      <c r="E219" s="115"/>
      <c r="F219" s="44"/>
      <c r="G219" s="141"/>
      <c r="H219" s="52"/>
      <c r="I219" s="52"/>
      <c r="J219" s="52"/>
      <c r="K219" s="52"/>
      <c r="L219" s="52"/>
      <c r="M219" s="52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</row>
    <row r="220" ht="14.25" customHeight="1">
      <c r="A220" s="141"/>
      <c r="B220" s="141"/>
      <c r="C220" s="141"/>
      <c r="D220" s="115"/>
      <c r="E220" s="115"/>
      <c r="F220" s="44"/>
      <c r="G220" s="141"/>
      <c r="H220" s="52"/>
      <c r="I220" s="52"/>
      <c r="J220" s="52"/>
      <c r="K220" s="52"/>
      <c r="L220" s="52"/>
      <c r="M220" s="52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</row>
    <row r="221" ht="14.25" customHeight="1">
      <c r="A221" s="141"/>
      <c r="B221" s="141"/>
      <c r="C221" s="141"/>
      <c r="D221" s="115"/>
      <c r="E221" s="115"/>
      <c r="F221" s="44"/>
      <c r="G221" s="141"/>
      <c r="H221" s="52"/>
      <c r="I221" s="52"/>
      <c r="J221" s="52"/>
      <c r="K221" s="52"/>
      <c r="L221" s="52"/>
      <c r="M221" s="52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</row>
    <row r="222" ht="14.25" customHeight="1">
      <c r="A222" s="141"/>
      <c r="B222" s="141"/>
      <c r="C222" s="141"/>
      <c r="D222" s="115"/>
      <c r="E222" s="115"/>
      <c r="F222" s="44"/>
      <c r="G222" s="141"/>
      <c r="H222" s="52"/>
      <c r="I222" s="52"/>
      <c r="J222" s="52"/>
      <c r="K222" s="52"/>
      <c r="L222" s="52"/>
      <c r="M222" s="52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</row>
    <row r="223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</row>
  </sheetData>
  <mergeCells count="26">
    <mergeCell ref="G5:G6"/>
    <mergeCell ref="H5:I5"/>
    <mergeCell ref="J5:K5"/>
    <mergeCell ref="L5:M5"/>
    <mergeCell ref="A1:N1"/>
    <mergeCell ref="A2:N2"/>
    <mergeCell ref="A3:N3"/>
    <mergeCell ref="A5:A6"/>
    <mergeCell ref="B5:B6"/>
    <mergeCell ref="C5:C6"/>
    <mergeCell ref="D5:D6"/>
    <mergeCell ref="N5:N6"/>
    <mergeCell ref="A7:A8"/>
    <mergeCell ref="A11:A17"/>
    <mergeCell ref="B11:B17"/>
    <mergeCell ref="C11:C17"/>
    <mergeCell ref="E11:E17"/>
    <mergeCell ref="A19:F19"/>
    <mergeCell ref="A20:F20"/>
    <mergeCell ref="E5:E6"/>
    <mergeCell ref="F5:F6"/>
    <mergeCell ref="B7:B8"/>
    <mergeCell ref="C7:C8"/>
    <mergeCell ref="E7:E8"/>
    <mergeCell ref="G7:G8"/>
    <mergeCell ref="A10:F10"/>
  </mergeCells>
  <printOptions horizontalCentered="1"/>
  <pageMargins bottom="0.708333333333333" footer="0.0" header="0.0" left="0.0784722222222222" right="0.0784722222222222" top="0.708333333333333"/>
  <pageSetup paperSize="9" scale="5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3" width="22.29"/>
    <col customWidth="1" min="4" max="4" width="18.29"/>
    <col customWidth="1" min="5" max="5" width="12.14"/>
    <col customWidth="1" min="6" max="6" width="17.29"/>
    <col customWidth="1" min="7" max="15" width="12.14"/>
    <col customWidth="1" min="16" max="26" width="9.86"/>
  </cols>
  <sheetData>
    <row r="1" ht="22.5" customHeight="1">
      <c r="A1" s="53" t="s">
        <v>112</v>
      </c>
      <c r="G1" s="53"/>
      <c r="H1" s="53"/>
      <c r="I1" s="53"/>
      <c r="J1" s="53"/>
      <c r="K1" s="53"/>
      <c r="L1" s="53"/>
      <c r="M1" s="53"/>
      <c r="N1" s="53"/>
      <c r="O1" s="53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22.5" customHeight="1">
      <c r="A2" s="53" t="s">
        <v>113</v>
      </c>
      <c r="G2" s="53"/>
      <c r="H2" s="53"/>
      <c r="I2" s="53"/>
      <c r="J2" s="53"/>
      <c r="K2" s="53"/>
      <c r="L2" s="53"/>
      <c r="M2" s="53"/>
      <c r="N2" s="53"/>
      <c r="O2" s="53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22.5" customHeight="1">
      <c r="A3" s="1" t="s">
        <v>114</v>
      </c>
      <c r="G3" s="1"/>
      <c r="H3" s="1"/>
      <c r="I3" s="1"/>
      <c r="J3" s="1"/>
      <c r="K3" s="1"/>
      <c r="L3" s="1"/>
      <c r="M3" s="1"/>
      <c r="N3" s="1"/>
      <c r="O3" s="1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4.25" customHeight="1">
      <c r="A4" s="146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4.25" customHeight="1">
      <c r="A5" s="14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76.5" customHeight="1">
      <c r="A6" s="147" t="s">
        <v>115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41.25" customHeight="1">
      <c r="A7" s="147" t="s">
        <v>116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ht="14.25" customHeight="1">
      <c r="A8" s="147"/>
      <c r="B8" s="90"/>
      <c r="C8" s="90"/>
      <c r="D8" s="90"/>
      <c r="E8" s="90"/>
      <c r="F8" s="90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14.25" customHeight="1">
      <c r="A9" s="90"/>
      <c r="B9" s="90"/>
      <c r="C9" s="90"/>
      <c r="D9" s="90"/>
      <c r="E9" s="90"/>
      <c r="F9" s="9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ht="29.25" customHeight="1">
      <c r="A10" s="148" t="s">
        <v>117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14.25" customHeight="1">
      <c r="A11" s="149"/>
      <c r="B11" s="150"/>
      <c r="C11" s="150"/>
      <c r="D11" s="150"/>
      <c r="E11" s="150"/>
      <c r="F11" s="150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39.0" customHeight="1">
      <c r="A12" s="151" t="s">
        <v>87</v>
      </c>
      <c r="B12" s="152"/>
      <c r="C12" s="152"/>
      <c r="D12" s="152"/>
      <c r="E12" s="152"/>
      <c r="F12" s="1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ht="32.25" customHeight="1">
      <c r="A13" s="151" t="s">
        <v>98</v>
      </c>
      <c r="B13" s="152"/>
      <c r="C13" s="152"/>
      <c r="D13" s="152"/>
      <c r="E13" s="152"/>
      <c r="F13" s="1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ht="10.5" customHeight="1">
      <c r="A14" s="153"/>
      <c r="B14" s="153"/>
      <c r="C14" s="153"/>
      <c r="D14" s="153"/>
      <c r="E14" s="153"/>
      <c r="F14" s="1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35.25" customHeight="1">
      <c r="A15" s="147" t="s">
        <v>118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ht="14.25" customHeight="1">
      <c r="A16" s="150"/>
      <c r="B16" s="146"/>
      <c r="C16" s="146"/>
      <c r="D16" s="146"/>
      <c r="E16" s="146"/>
      <c r="F16" s="146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ht="14.25" customHeight="1">
      <c r="A17" s="150"/>
      <c r="B17" s="146"/>
      <c r="C17" s="146"/>
      <c r="D17" s="146"/>
      <c r="E17" s="146"/>
      <c r="F17" s="14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ht="50.25" customHeight="1">
      <c r="A18" s="90" t="s">
        <v>119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ht="14.25" customHeight="1">
      <c r="A19" s="14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ht="14.25" customHeight="1">
      <c r="A20" s="52"/>
      <c r="B20" s="154" t="s">
        <v>120</v>
      </c>
      <c r="C20" s="155" t="s">
        <v>121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ht="14.25" customHeight="1">
      <c r="A21" s="52"/>
      <c r="B21" s="156" t="s">
        <v>122</v>
      </c>
      <c r="C21" s="157">
        <v>10.0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14.25" customHeight="1">
      <c r="A22" s="52"/>
      <c r="B22" s="156" t="s">
        <v>123</v>
      </c>
      <c r="C22" s="157">
        <v>9.0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ht="14.25" customHeight="1">
      <c r="A23" s="52"/>
      <c r="B23" s="156" t="s">
        <v>124</v>
      </c>
      <c r="C23" s="157">
        <v>8.0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14.25" customHeight="1">
      <c r="A24" s="52"/>
      <c r="B24" s="156" t="s">
        <v>125</v>
      </c>
      <c r="C24" s="157">
        <v>7.0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14.25" customHeight="1">
      <c r="A25" s="52"/>
      <c r="B25" s="156" t="s">
        <v>126</v>
      </c>
      <c r="C25" s="157">
        <v>6.0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14.25" customHeight="1">
      <c r="A26" s="52"/>
      <c r="B26" s="156" t="s">
        <v>127</v>
      </c>
      <c r="C26" s="157">
        <v>5.0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14.25" customHeight="1">
      <c r="A27" s="52"/>
      <c r="B27" s="156" t="s">
        <v>128</v>
      </c>
      <c r="C27" s="157">
        <v>4.0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14.25" customHeight="1">
      <c r="A28" s="52"/>
      <c r="B28" s="156" t="s">
        <v>129</v>
      </c>
      <c r="C28" s="157">
        <v>3.0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4.25" customHeight="1">
      <c r="A29" s="52"/>
      <c r="B29" s="156" t="s">
        <v>130</v>
      </c>
      <c r="C29" s="157">
        <v>2.0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14.25" customHeight="1">
      <c r="A30" s="52"/>
      <c r="B30" s="156" t="s">
        <v>131</v>
      </c>
      <c r="C30" s="157">
        <v>1.0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14.25" customHeight="1">
      <c r="A31" s="52"/>
      <c r="B31" s="156" t="s">
        <v>132</v>
      </c>
      <c r="C31" s="157" t="s">
        <v>133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14.25" customHeight="1">
      <c r="A32" s="15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44.25" customHeight="1">
      <c r="A33" s="90" t="s">
        <v>134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14.25" customHeight="1">
      <c r="A34" s="14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15.75" customHeight="1">
      <c r="A35" s="158" t="s">
        <v>135</v>
      </c>
      <c r="B35" s="28"/>
      <c r="C35" s="28"/>
      <c r="D35" s="28"/>
      <c r="E35" s="159" t="s">
        <v>136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39.0" customHeight="1">
      <c r="A36" s="160" t="s">
        <v>87</v>
      </c>
      <c r="B36" s="28"/>
      <c r="C36" s="28"/>
      <c r="D36" s="37"/>
      <c r="E36" s="161">
        <v>2.0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33.0" customHeight="1">
      <c r="A37" s="162" t="s">
        <v>98</v>
      </c>
      <c r="B37" s="28"/>
      <c r="C37" s="28"/>
      <c r="D37" s="37"/>
      <c r="E37" s="163">
        <v>3.0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66.0" customHeight="1">
      <c r="A39" s="147" t="s">
        <v>137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14.25" customHeight="1">
      <c r="A40" s="14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39.75" customHeight="1">
      <c r="A41" s="147" t="s">
        <v>138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14.25" customHeight="1">
      <c r="A42" s="14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14.25" customHeight="1">
      <c r="A43" s="14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15.75" customHeight="1">
      <c r="A44" s="164" t="s">
        <v>139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14.25" customHeight="1">
      <c r="A45" s="15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24.75" customHeight="1">
      <c r="A46" s="165" t="s">
        <v>4</v>
      </c>
      <c r="B46" s="166" t="s">
        <v>5</v>
      </c>
      <c r="C46" s="28"/>
      <c r="D46" s="28"/>
      <c r="E46" s="165" t="s">
        <v>140</v>
      </c>
      <c r="F46" s="167" t="s">
        <v>141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39.0" customHeight="1">
      <c r="A47" s="168"/>
      <c r="B47" s="169" t="s">
        <v>142</v>
      </c>
      <c r="C47" s="169" t="s">
        <v>143</v>
      </c>
      <c r="D47" s="169" t="s">
        <v>144</v>
      </c>
      <c r="E47" s="168"/>
      <c r="F47" s="15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14.25" customHeight="1">
      <c r="A48" s="170" t="s">
        <v>145</v>
      </c>
      <c r="B48" s="171" t="s">
        <v>146</v>
      </c>
      <c r="C48" s="171"/>
      <c r="D48" s="172"/>
      <c r="E48" s="172"/>
      <c r="F48" s="173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14.25" customHeight="1">
      <c r="A49" s="174"/>
      <c r="B49" s="171" t="s">
        <v>147</v>
      </c>
      <c r="C49" s="171"/>
      <c r="D49" s="174"/>
      <c r="E49" s="174"/>
      <c r="F49" s="6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14.25" customHeight="1">
      <c r="A50" s="175"/>
      <c r="B50" s="171" t="s">
        <v>148</v>
      </c>
      <c r="C50" s="171"/>
      <c r="D50" s="175"/>
      <c r="E50" s="175"/>
      <c r="F50" s="15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14.25" customHeight="1">
      <c r="A51" s="170" t="s">
        <v>149</v>
      </c>
      <c r="B51" s="171" t="s">
        <v>146</v>
      </c>
      <c r="C51" s="171"/>
      <c r="D51" s="172"/>
      <c r="E51" s="172"/>
      <c r="F51" s="17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14.25" customHeight="1">
      <c r="A52" s="174"/>
      <c r="B52" s="171" t="s">
        <v>147</v>
      </c>
      <c r="C52" s="171"/>
      <c r="D52" s="174"/>
      <c r="E52" s="174"/>
      <c r="F52" s="65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14.25" customHeight="1">
      <c r="A53" s="175"/>
      <c r="B53" s="171" t="s">
        <v>148</v>
      </c>
      <c r="C53" s="171"/>
      <c r="D53" s="175"/>
      <c r="E53" s="175"/>
      <c r="F53" s="1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14.25" customHeight="1">
      <c r="A54" s="170" t="s">
        <v>150</v>
      </c>
      <c r="B54" s="171" t="s">
        <v>146</v>
      </c>
      <c r="C54" s="171"/>
      <c r="D54" s="172"/>
      <c r="E54" s="172"/>
      <c r="F54" s="17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ht="14.25" customHeight="1">
      <c r="A55" s="174"/>
      <c r="B55" s="171" t="s">
        <v>147</v>
      </c>
      <c r="C55" s="171"/>
      <c r="D55" s="174"/>
      <c r="E55" s="174"/>
      <c r="F55" s="6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ht="14.25" customHeight="1">
      <c r="A56" s="175"/>
      <c r="B56" s="171" t="s">
        <v>148</v>
      </c>
      <c r="C56" s="171"/>
      <c r="D56" s="175"/>
      <c r="E56" s="175"/>
      <c r="F56" s="1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ht="15.75" customHeight="1">
      <c r="A57" s="176" t="s">
        <v>151</v>
      </c>
      <c r="B57" s="177"/>
      <c r="C57" s="177"/>
      <c r="D57" s="177"/>
      <c r="E57" s="178"/>
      <c r="F57" s="179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9.5" customHeight="1">
      <c r="A58" s="180" t="s">
        <v>152</v>
      </c>
      <c r="B58" s="177"/>
      <c r="C58" s="177"/>
      <c r="D58" s="177"/>
      <c r="E58" s="177"/>
      <c r="F58" s="18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ht="14.25" customHeight="1">
      <c r="A59" s="1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ht="14.25" customHeight="1">
      <c r="A60" s="15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ht="14.25" customHeight="1">
      <c r="A61" s="15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ht="15.0" customHeight="1">
      <c r="A62" s="182" t="s">
        <v>153</v>
      </c>
      <c r="B62" s="28"/>
      <c r="C62" s="28"/>
      <c r="D62" s="183" t="s">
        <v>154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ht="14.25" customHeight="1">
      <c r="A63" s="14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ht="15.0" customHeight="1">
      <c r="A64" s="146" t="s">
        <v>155</v>
      </c>
      <c r="D64" s="184" t="s">
        <v>156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ht="15.0" customHeight="1">
      <c r="A65" s="146" t="s">
        <v>157</v>
      </c>
      <c r="D65" s="184" t="s">
        <v>158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ht="15.0" customHeight="1">
      <c r="A66" s="146" t="s">
        <v>159</v>
      </c>
      <c r="D66" s="184" t="s">
        <v>160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ht="17.25" customHeight="1">
      <c r="A67" s="146" t="s">
        <v>161</v>
      </c>
      <c r="D67" s="184" t="s">
        <v>162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ht="14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4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ht="14.2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4.2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ht="14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ht="14.2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ht="14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ht="14.2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ht="14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ht="14.2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ht="14.2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ht="14.2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ht="14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ht="14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ht="14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ht="14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ht="14.2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ht="14.2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ht="14.2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ht="14.2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ht="14.2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ht="14.2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ht="14.2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ht="14.2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ht="14.2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ht="14.2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ht="14.2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ht="14.2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ht="14.2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ht="14.2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ht="14.2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ht="14.2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ht="14.2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ht="14.2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ht="14.2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ht="14.2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ht="14.2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ht="14.2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ht="14.2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ht="14.2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ht="14.2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ht="14.2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ht="14.2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ht="14.2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ht="14.2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ht="14.2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ht="14.2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ht="14.2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ht="14.2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ht="14.2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ht="14.2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ht="14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ht="14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ht="14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ht="14.2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ht="14.2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ht="14.2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ht="14.2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ht="14.2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ht="14.2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ht="14.2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ht="14.2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ht="14.2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ht="14.2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ht="14.2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ht="14.2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ht="14.2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ht="14.2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ht="14.2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ht="14.2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ht="14.2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ht="14.2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ht="14.2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ht="14.2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ht="14.2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ht="14.2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ht="14.2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ht="14.2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ht="14.2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ht="14.2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ht="14.2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ht="14.2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ht="14.2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ht="14.2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ht="14.2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ht="14.2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ht="14.2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ht="14.2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ht="14.2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ht="14.2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ht="14.2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ht="14.2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ht="14.2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ht="14.2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ht="14.2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ht="14.2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ht="14.2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ht="14.2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ht="14.2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ht="14.2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ht="14.2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ht="14.2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ht="14.2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ht="14.2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ht="14.2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ht="14.2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ht="14.2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ht="14.2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ht="14.2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ht="14.2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ht="14.2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ht="14.2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ht="14.2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ht="14.2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ht="14.2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ht="14.2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ht="14.2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ht="14.2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ht="14.2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ht="14.2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ht="14.2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ht="14.2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ht="14.2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ht="14.2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ht="14.2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ht="14.2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ht="14.2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ht="14.2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ht="14.2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ht="14.2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ht="14.2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ht="14.2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ht="14.2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ht="14.2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ht="14.2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ht="14.2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ht="14.2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ht="14.2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ht="14.2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ht="14.2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ht="14.2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ht="14.2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ht="14.2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ht="14.2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ht="14.2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ht="14.2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ht="14.2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ht="14.2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ht="14.2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ht="14.2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ht="14.2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ht="14.2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ht="14.2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ht="14.2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ht="14.2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ht="14.2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ht="14.2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ht="14.2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ht="14.2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ht="14.2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ht="14.2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ht="14.2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ht="14.2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ht="14.2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ht="14.2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ht="14.2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ht="14.2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ht="14.2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ht="14.2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ht="14.2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ht="14.2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ht="14.2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ht="14.2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ht="14.2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ht="14.2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ht="14.2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ht="14.2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ht="14.2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ht="14.2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ht="14.2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ht="14.2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ht="14.2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ht="14.2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ht="14.2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ht="14.2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ht="14.2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ht="14.2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ht="14.2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ht="14.2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ht="14.2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ht="14.2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ht="14.2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4.2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4.2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4.2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4.2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4.2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4.2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4.2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40">
    <mergeCell ref="A1:F1"/>
    <mergeCell ref="A2:F2"/>
    <mergeCell ref="A3:F3"/>
    <mergeCell ref="A6:F6"/>
    <mergeCell ref="A7:F7"/>
    <mergeCell ref="A10:F10"/>
    <mergeCell ref="A12:F12"/>
    <mergeCell ref="A13:F13"/>
    <mergeCell ref="A15:F15"/>
    <mergeCell ref="A18:F18"/>
    <mergeCell ref="A33:F33"/>
    <mergeCell ref="A35:D35"/>
    <mergeCell ref="A36:D36"/>
    <mergeCell ref="A37:D37"/>
    <mergeCell ref="A48:A50"/>
    <mergeCell ref="A51:A53"/>
    <mergeCell ref="A54:A56"/>
    <mergeCell ref="A39:F39"/>
    <mergeCell ref="A41:F41"/>
    <mergeCell ref="A44:F44"/>
    <mergeCell ref="A46:A47"/>
    <mergeCell ref="B46:D46"/>
    <mergeCell ref="F46:F47"/>
    <mergeCell ref="F48:F50"/>
    <mergeCell ref="E46:E47"/>
    <mergeCell ref="D48:D50"/>
    <mergeCell ref="E48:E50"/>
    <mergeCell ref="D51:D53"/>
    <mergeCell ref="E51:E53"/>
    <mergeCell ref="F51:F53"/>
    <mergeCell ref="D54:D56"/>
    <mergeCell ref="A66:C66"/>
    <mergeCell ref="A67:C67"/>
    <mergeCell ref="E54:E56"/>
    <mergeCell ref="F54:F56"/>
    <mergeCell ref="A57:D57"/>
    <mergeCell ref="A58:E58"/>
    <mergeCell ref="A62:C62"/>
    <mergeCell ref="A64:C64"/>
    <mergeCell ref="A65:C65"/>
  </mergeCells>
  <printOptions horizontalCentered="1"/>
  <pageMargins bottom="0.806944444444445" footer="0.0" header="0.0" left="0.7875" right="0.39375" top="0.806944444444445"/>
  <pageSetup paperSize="9" orientation="portrait" pageOrder="overThenDown"/>
  <rowBreaks count="1" manualBreakCount="1">
    <brk id="3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4.14"/>
    <col customWidth="1" min="2" max="2" width="13.86"/>
    <col customWidth="1" min="3" max="3" width="18.71"/>
    <col customWidth="1" min="4" max="4" width="12.0"/>
    <col customWidth="1" min="5" max="5" width="21.43"/>
    <col customWidth="1" min="6" max="6" width="8.43"/>
    <col customWidth="1" min="7" max="7" width="13.29"/>
    <col customWidth="1" min="8" max="25" width="9.0"/>
  </cols>
  <sheetData>
    <row r="1" ht="92.25" customHeight="1">
      <c r="A1" s="53"/>
      <c r="F1" s="18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6.5" customHeight="1">
      <c r="A2" s="54" t="str">
        <f>'Anexo_I_Plano de Trabalho'!A2</f>
        <v>CONTRATO DE GESTÃO </v>
      </c>
      <c r="B2" s="4"/>
      <c r="C2" s="4"/>
      <c r="D2" s="4"/>
      <c r="E2" s="5"/>
      <c r="F2" s="18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16.5" customHeight="1">
      <c r="A3" s="56" t="str">
        <f>'Anexo_I_Plano de Trabalho'!A3</f>
        <v>PERÍODO DE EXECUÇÃO (MÊS/ANO): </v>
      </c>
      <c r="E3" s="7"/>
      <c r="F3" s="18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6.5" customHeight="1">
      <c r="A4" s="56" t="s">
        <v>163</v>
      </c>
      <c r="E4" s="7"/>
      <c r="F4" s="18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6.5" customHeight="1">
      <c r="A5" s="186"/>
      <c r="B5" s="9"/>
      <c r="C5" s="9"/>
      <c r="D5" s="9"/>
      <c r="E5" s="10"/>
      <c r="F5" s="18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5.0" customHeight="1">
      <c r="A6" s="114" t="s">
        <v>164</v>
      </c>
      <c r="B6" s="28"/>
      <c r="C6" s="28"/>
      <c r="D6" s="28"/>
      <c r="E6" s="37"/>
      <c r="F6" s="18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>
      <c r="A7" s="87" t="s">
        <v>165</v>
      </c>
      <c r="B7" s="87" t="s">
        <v>166</v>
      </c>
      <c r="C7" s="87" t="s">
        <v>167</v>
      </c>
      <c r="D7" s="87" t="s">
        <v>168</v>
      </c>
      <c r="E7" s="87" t="s">
        <v>169</v>
      </c>
      <c r="F7" s="18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6.5" customHeight="1">
      <c r="A8" s="188"/>
      <c r="B8" s="189"/>
      <c r="C8" s="190"/>
      <c r="D8" s="191"/>
      <c r="E8" s="190"/>
      <c r="F8" s="18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6.5" customHeight="1">
      <c r="A9" s="192"/>
      <c r="B9" s="193"/>
      <c r="C9" s="194"/>
      <c r="D9" s="195"/>
      <c r="E9" s="196"/>
      <c r="F9" s="197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6.5" customHeight="1">
      <c r="A10" s="192"/>
      <c r="B10" s="193"/>
      <c r="C10" s="194"/>
      <c r="D10" s="195"/>
      <c r="E10" s="196"/>
      <c r="F10" s="197"/>
      <c r="G10" s="4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6.5" customHeight="1">
      <c r="A11" s="192"/>
      <c r="B11" s="193"/>
      <c r="C11" s="194"/>
      <c r="D11" s="195"/>
      <c r="E11" s="196"/>
      <c r="F11" s="197"/>
      <c r="G11" s="18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6.5" customHeight="1">
      <c r="A12" s="192"/>
      <c r="B12" s="193"/>
      <c r="C12" s="194"/>
      <c r="D12" s="195"/>
      <c r="E12" s="196"/>
      <c r="F12" s="19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6.5" customHeight="1">
      <c r="A13" s="192"/>
      <c r="B13" s="193"/>
      <c r="C13" s="194"/>
      <c r="D13" s="195"/>
      <c r="E13" s="196"/>
      <c r="F13" s="19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6.5" customHeight="1">
      <c r="A14" s="192" t="s">
        <v>93</v>
      </c>
      <c r="B14" s="193" t="s">
        <v>93</v>
      </c>
      <c r="C14" s="194" t="s">
        <v>93</v>
      </c>
      <c r="D14" s="195" t="s">
        <v>93</v>
      </c>
      <c r="E14" s="196" t="s">
        <v>93</v>
      </c>
      <c r="F14" s="19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6.5" customHeight="1">
      <c r="A15" s="192" t="s">
        <v>93</v>
      </c>
      <c r="B15" s="193" t="s">
        <v>93</v>
      </c>
      <c r="C15" s="194" t="s">
        <v>93</v>
      </c>
      <c r="D15" s="195" t="s">
        <v>93</v>
      </c>
      <c r="E15" s="196" t="s">
        <v>93</v>
      </c>
      <c r="F15" s="19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6.5" customHeight="1">
      <c r="A16" s="192" t="s">
        <v>93</v>
      </c>
      <c r="B16" s="193" t="s">
        <v>93</v>
      </c>
      <c r="C16" s="194" t="s">
        <v>93</v>
      </c>
      <c r="D16" s="195" t="s">
        <v>93</v>
      </c>
      <c r="E16" s="196" t="s">
        <v>93</v>
      </c>
      <c r="F16" s="19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6.5" customHeight="1">
      <c r="A17" s="192" t="s">
        <v>93</v>
      </c>
      <c r="B17" s="193" t="s">
        <v>93</v>
      </c>
      <c r="C17" s="194" t="s">
        <v>93</v>
      </c>
      <c r="D17" s="195" t="s">
        <v>93</v>
      </c>
      <c r="E17" s="196" t="s">
        <v>93</v>
      </c>
      <c r="F17" s="19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6.5" customHeight="1">
      <c r="A18" s="192" t="s">
        <v>93</v>
      </c>
      <c r="B18" s="193" t="s">
        <v>93</v>
      </c>
      <c r="C18" s="194" t="s">
        <v>93</v>
      </c>
      <c r="D18" s="195" t="s">
        <v>93</v>
      </c>
      <c r="E18" s="196" t="s">
        <v>93</v>
      </c>
      <c r="F18" s="19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5"/>
      <c r="B19" s="25"/>
      <c r="C19" s="25"/>
      <c r="D19" s="25"/>
      <c r="E19" s="25"/>
      <c r="F19" s="18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25"/>
      <c r="B20" s="25"/>
      <c r="C20" s="25"/>
      <c r="D20" s="25"/>
      <c r="E20" s="26"/>
      <c r="F20" s="18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5"/>
      <c r="B21" s="25"/>
      <c r="C21" s="25"/>
      <c r="D21" s="25"/>
      <c r="E21" s="198"/>
      <c r="F21" s="18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5"/>
      <c r="B22" s="45"/>
      <c r="C22" s="199"/>
      <c r="D22" s="200"/>
      <c r="E22" s="200"/>
      <c r="F22" s="18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5"/>
      <c r="B23" s="25"/>
      <c r="C23" s="25"/>
      <c r="D23" s="25"/>
      <c r="E23" s="25"/>
      <c r="F23" s="18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5"/>
      <c r="B24" s="25"/>
      <c r="C24" s="25"/>
      <c r="D24" s="25"/>
      <c r="E24" s="25"/>
      <c r="F24" s="18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5"/>
      <c r="B25" s="25"/>
      <c r="C25" s="25"/>
      <c r="D25" s="25"/>
      <c r="E25" s="25"/>
      <c r="F25" s="18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5"/>
      <c r="B26" s="25"/>
      <c r="C26" s="25"/>
      <c r="D26" s="25"/>
      <c r="E26" s="25"/>
      <c r="F26" s="18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5"/>
      <c r="B27" s="25"/>
      <c r="C27" s="25"/>
      <c r="D27" s="200"/>
      <c r="E27" s="200"/>
      <c r="F27" s="18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5"/>
      <c r="B28" s="25"/>
      <c r="C28" s="25"/>
      <c r="D28" s="200"/>
      <c r="E28" s="200"/>
      <c r="F28" s="18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5"/>
      <c r="B29" s="25"/>
      <c r="C29" s="25"/>
      <c r="D29" s="25"/>
      <c r="E29" s="25"/>
      <c r="F29" s="187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5"/>
      <c r="B30" s="25"/>
      <c r="C30" s="25"/>
      <c r="D30" s="25"/>
      <c r="E30" s="25"/>
      <c r="F30" s="187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5"/>
      <c r="B31" s="25"/>
      <c r="C31" s="25"/>
      <c r="D31" s="25"/>
      <c r="E31" s="25"/>
      <c r="F31" s="18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5"/>
      <c r="B32" s="25"/>
      <c r="C32" s="25"/>
      <c r="D32" s="25"/>
      <c r="E32" s="25"/>
      <c r="F32" s="18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5"/>
      <c r="B33" s="25"/>
      <c r="C33" s="25"/>
      <c r="D33" s="25"/>
      <c r="E33" s="25"/>
      <c r="F33" s="187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5"/>
      <c r="B34" s="25"/>
      <c r="C34" s="25"/>
      <c r="D34" s="25"/>
      <c r="E34" s="25"/>
      <c r="F34" s="18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5"/>
      <c r="B35" s="25"/>
      <c r="C35" s="25"/>
      <c r="D35" s="25"/>
      <c r="E35" s="25"/>
      <c r="F35" s="187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5"/>
      <c r="B36" s="25"/>
      <c r="C36" s="25"/>
      <c r="D36" s="25"/>
      <c r="E36" s="25"/>
      <c r="F36" s="187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5"/>
      <c r="B37" s="25"/>
      <c r="C37" s="25"/>
      <c r="D37" s="25"/>
      <c r="E37" s="25"/>
      <c r="F37" s="18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5"/>
      <c r="B38" s="25"/>
      <c r="C38" s="25"/>
      <c r="D38" s="25"/>
      <c r="E38" s="25"/>
      <c r="F38" s="18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5"/>
      <c r="B39" s="25"/>
      <c r="C39" s="25"/>
      <c r="D39" s="25"/>
      <c r="E39" s="25"/>
      <c r="F39" s="18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5"/>
      <c r="B40" s="25"/>
      <c r="C40" s="25"/>
      <c r="D40" s="25"/>
      <c r="E40" s="25"/>
      <c r="F40" s="18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5"/>
      <c r="B41" s="25"/>
      <c r="C41" s="25"/>
      <c r="D41" s="25"/>
      <c r="E41" s="25"/>
      <c r="F41" s="18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5"/>
      <c r="B42" s="25"/>
      <c r="C42" s="25"/>
      <c r="D42" s="25"/>
      <c r="E42" s="25"/>
      <c r="F42" s="18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5"/>
      <c r="B43" s="25"/>
      <c r="C43" s="25"/>
      <c r="D43" s="25"/>
      <c r="E43" s="25"/>
      <c r="F43" s="18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5"/>
      <c r="B44" s="25"/>
      <c r="C44" s="25"/>
      <c r="D44" s="25"/>
      <c r="E44" s="25"/>
      <c r="F44" s="18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5"/>
      <c r="B45" s="25"/>
      <c r="C45" s="25"/>
      <c r="D45" s="25"/>
      <c r="E45" s="25"/>
      <c r="F45" s="18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5"/>
      <c r="B46" s="25"/>
      <c r="C46" s="25"/>
      <c r="D46" s="25"/>
      <c r="E46" s="25"/>
      <c r="F46" s="18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5"/>
      <c r="B47" s="25"/>
      <c r="C47" s="25"/>
      <c r="D47" s="25"/>
      <c r="E47" s="25"/>
      <c r="F47" s="18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5"/>
      <c r="B48" s="25"/>
      <c r="C48" s="25"/>
      <c r="D48" s="25"/>
      <c r="E48" s="25"/>
      <c r="F48" s="187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5"/>
      <c r="B49" s="25"/>
      <c r="C49" s="25"/>
      <c r="D49" s="25"/>
      <c r="E49" s="25"/>
      <c r="F49" s="18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5"/>
      <c r="B50" s="25"/>
      <c r="C50" s="25"/>
      <c r="D50" s="25"/>
      <c r="E50" s="25"/>
      <c r="F50" s="187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5"/>
      <c r="B51" s="25"/>
      <c r="C51" s="25"/>
      <c r="D51" s="25"/>
      <c r="E51" s="25"/>
      <c r="F51" s="18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5"/>
      <c r="B52" s="25"/>
      <c r="C52" s="25"/>
      <c r="D52" s="25"/>
      <c r="E52" s="25"/>
      <c r="F52" s="18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5"/>
      <c r="B53" s="25"/>
      <c r="C53" s="25"/>
      <c r="D53" s="25"/>
      <c r="E53" s="25"/>
      <c r="F53" s="18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5"/>
      <c r="B54" s="25"/>
      <c r="C54" s="25"/>
      <c r="D54" s="25"/>
      <c r="E54" s="25"/>
      <c r="F54" s="18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5"/>
      <c r="B55" s="25"/>
      <c r="C55" s="25"/>
      <c r="D55" s="25"/>
      <c r="E55" s="25"/>
      <c r="F55" s="18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5"/>
      <c r="B56" s="25"/>
      <c r="C56" s="25"/>
      <c r="D56" s="25"/>
      <c r="E56" s="25"/>
      <c r="F56" s="18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5"/>
      <c r="B57" s="25"/>
      <c r="C57" s="25"/>
      <c r="D57" s="25"/>
      <c r="E57" s="25"/>
      <c r="F57" s="18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5"/>
      <c r="B58" s="25"/>
      <c r="C58" s="25"/>
      <c r="D58" s="25"/>
      <c r="E58" s="25"/>
      <c r="F58" s="18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5"/>
      <c r="B59" s="25"/>
      <c r="C59" s="25"/>
      <c r="D59" s="25"/>
      <c r="E59" s="25"/>
      <c r="F59" s="187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5"/>
      <c r="B60" s="25"/>
      <c r="C60" s="25"/>
      <c r="D60" s="25"/>
      <c r="E60" s="25"/>
      <c r="F60" s="187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5"/>
      <c r="B61" s="25"/>
      <c r="C61" s="25"/>
      <c r="D61" s="25"/>
      <c r="E61" s="25"/>
      <c r="F61" s="187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5"/>
      <c r="B62" s="25"/>
      <c r="C62" s="25"/>
      <c r="D62" s="25"/>
      <c r="E62" s="25"/>
      <c r="F62" s="187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5"/>
      <c r="B63" s="25"/>
      <c r="C63" s="25"/>
      <c r="D63" s="25"/>
      <c r="E63" s="25"/>
      <c r="F63" s="187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5"/>
      <c r="B64" s="25"/>
      <c r="C64" s="25"/>
      <c r="D64" s="25"/>
      <c r="E64" s="25"/>
      <c r="F64" s="187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5"/>
      <c r="B65" s="25"/>
      <c r="C65" s="25"/>
      <c r="D65" s="25"/>
      <c r="E65" s="25"/>
      <c r="F65" s="18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5"/>
      <c r="B66" s="25"/>
      <c r="C66" s="25"/>
      <c r="D66" s="25"/>
      <c r="E66" s="25"/>
      <c r="F66" s="18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5"/>
      <c r="B67" s="25"/>
      <c r="C67" s="25"/>
      <c r="D67" s="25"/>
      <c r="E67" s="25"/>
      <c r="F67" s="187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5"/>
      <c r="B68" s="25"/>
      <c r="C68" s="25"/>
      <c r="D68" s="25"/>
      <c r="E68" s="25"/>
      <c r="F68" s="18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5"/>
      <c r="B69" s="25"/>
      <c r="C69" s="25"/>
      <c r="D69" s="25"/>
      <c r="E69" s="25"/>
      <c r="F69" s="18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5"/>
      <c r="B70" s="25"/>
      <c r="C70" s="25"/>
      <c r="D70" s="25"/>
      <c r="E70" s="25"/>
      <c r="F70" s="18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5"/>
      <c r="B71" s="25"/>
      <c r="C71" s="25"/>
      <c r="D71" s="25"/>
      <c r="E71" s="25"/>
      <c r="F71" s="18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5"/>
      <c r="B72" s="25"/>
      <c r="C72" s="25"/>
      <c r="D72" s="25"/>
      <c r="E72" s="25"/>
      <c r="F72" s="18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5"/>
      <c r="B73" s="25"/>
      <c r="C73" s="25"/>
      <c r="D73" s="25"/>
      <c r="E73" s="25"/>
      <c r="F73" s="18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5"/>
      <c r="B74" s="25"/>
      <c r="C74" s="25"/>
      <c r="D74" s="25"/>
      <c r="E74" s="25"/>
      <c r="F74" s="18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5"/>
      <c r="B75" s="25"/>
      <c r="C75" s="25"/>
      <c r="D75" s="25"/>
      <c r="E75" s="25"/>
      <c r="F75" s="18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5"/>
      <c r="B76" s="25"/>
      <c r="C76" s="25"/>
      <c r="D76" s="25"/>
      <c r="E76" s="25"/>
      <c r="F76" s="187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5"/>
      <c r="B77" s="25"/>
      <c r="C77" s="25"/>
      <c r="D77" s="25"/>
      <c r="E77" s="25"/>
      <c r="F77" s="187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5"/>
      <c r="B78" s="25"/>
      <c r="C78" s="25"/>
      <c r="D78" s="25"/>
      <c r="E78" s="25"/>
      <c r="F78" s="187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5"/>
      <c r="B79" s="25"/>
      <c r="C79" s="25"/>
      <c r="D79" s="25"/>
      <c r="E79" s="25"/>
      <c r="F79" s="18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5"/>
      <c r="B80" s="25"/>
      <c r="C80" s="25"/>
      <c r="D80" s="25"/>
      <c r="E80" s="25"/>
      <c r="F80" s="187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5"/>
      <c r="B81" s="25"/>
      <c r="C81" s="25"/>
      <c r="D81" s="25"/>
      <c r="E81" s="25"/>
      <c r="F81" s="187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5"/>
      <c r="B82" s="25"/>
      <c r="C82" s="25"/>
      <c r="D82" s="25"/>
      <c r="E82" s="25"/>
      <c r="F82" s="18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5"/>
      <c r="B83" s="25"/>
      <c r="C83" s="25"/>
      <c r="D83" s="25"/>
      <c r="E83" s="25"/>
      <c r="F83" s="187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5"/>
      <c r="B84" s="25"/>
      <c r="C84" s="25"/>
      <c r="D84" s="25"/>
      <c r="E84" s="25"/>
      <c r="F84" s="187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5"/>
      <c r="B85" s="25"/>
      <c r="C85" s="25"/>
      <c r="D85" s="25"/>
      <c r="E85" s="25"/>
      <c r="F85" s="187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5"/>
      <c r="B86" s="25"/>
      <c r="C86" s="25"/>
      <c r="D86" s="25"/>
      <c r="E86" s="25"/>
      <c r="F86" s="187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5"/>
      <c r="B87" s="25"/>
      <c r="C87" s="25"/>
      <c r="D87" s="25"/>
      <c r="E87" s="25"/>
      <c r="F87" s="18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5"/>
      <c r="B88" s="25"/>
      <c r="C88" s="25"/>
      <c r="D88" s="25"/>
      <c r="E88" s="25"/>
      <c r="F88" s="18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5"/>
      <c r="B89" s="25"/>
      <c r="C89" s="25"/>
      <c r="D89" s="25"/>
      <c r="E89" s="25"/>
      <c r="F89" s="18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5"/>
      <c r="B90" s="25"/>
      <c r="C90" s="25"/>
      <c r="D90" s="25"/>
      <c r="E90" s="25"/>
      <c r="F90" s="18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5"/>
      <c r="B91" s="25"/>
      <c r="C91" s="25"/>
      <c r="D91" s="25"/>
      <c r="E91" s="25"/>
      <c r="F91" s="18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5"/>
      <c r="B92" s="25"/>
      <c r="C92" s="25"/>
      <c r="D92" s="25"/>
      <c r="E92" s="25"/>
      <c r="F92" s="187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5"/>
      <c r="B93" s="25"/>
      <c r="C93" s="25"/>
      <c r="D93" s="25"/>
      <c r="E93" s="25"/>
      <c r="F93" s="187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5"/>
      <c r="B94" s="25"/>
      <c r="C94" s="25"/>
      <c r="D94" s="25"/>
      <c r="E94" s="25"/>
      <c r="F94" s="187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5"/>
      <c r="B95" s="25"/>
      <c r="C95" s="25"/>
      <c r="D95" s="25"/>
      <c r="E95" s="25"/>
      <c r="F95" s="187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5"/>
      <c r="B96" s="25"/>
      <c r="C96" s="25"/>
      <c r="D96" s="25"/>
      <c r="E96" s="25"/>
      <c r="F96" s="187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5"/>
      <c r="B97" s="25"/>
      <c r="C97" s="25"/>
      <c r="D97" s="25"/>
      <c r="E97" s="25"/>
      <c r="F97" s="187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5"/>
      <c r="B98" s="25"/>
      <c r="C98" s="25"/>
      <c r="D98" s="25"/>
      <c r="E98" s="25"/>
      <c r="F98" s="187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5"/>
      <c r="B99" s="25"/>
      <c r="C99" s="25"/>
      <c r="D99" s="25"/>
      <c r="E99" s="25"/>
      <c r="F99" s="187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5"/>
      <c r="B100" s="25"/>
      <c r="C100" s="25"/>
      <c r="D100" s="25"/>
      <c r="E100" s="25"/>
      <c r="F100" s="187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5"/>
      <c r="B101" s="25"/>
      <c r="C101" s="25"/>
      <c r="D101" s="25"/>
      <c r="E101" s="25"/>
      <c r="F101" s="187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5"/>
      <c r="B102" s="25"/>
      <c r="C102" s="25"/>
      <c r="D102" s="25"/>
      <c r="E102" s="25"/>
      <c r="F102" s="187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5"/>
      <c r="B103" s="25"/>
      <c r="C103" s="25"/>
      <c r="D103" s="25"/>
      <c r="E103" s="25"/>
      <c r="F103" s="18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5"/>
      <c r="B104" s="25"/>
      <c r="C104" s="25"/>
      <c r="D104" s="25"/>
      <c r="E104" s="25"/>
      <c r="F104" s="18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5"/>
      <c r="B105" s="25"/>
      <c r="C105" s="25"/>
      <c r="D105" s="25"/>
      <c r="E105" s="25"/>
      <c r="F105" s="18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5"/>
      <c r="B106" s="25"/>
      <c r="C106" s="25"/>
      <c r="D106" s="25"/>
      <c r="E106" s="25"/>
      <c r="F106" s="18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5"/>
      <c r="B107" s="25"/>
      <c r="C107" s="25"/>
      <c r="D107" s="25"/>
      <c r="E107" s="25"/>
      <c r="F107" s="18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5"/>
      <c r="B108" s="25"/>
      <c r="C108" s="25"/>
      <c r="D108" s="25"/>
      <c r="E108" s="25"/>
      <c r="F108" s="187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5"/>
      <c r="B109" s="25"/>
      <c r="C109" s="25"/>
      <c r="D109" s="25"/>
      <c r="E109" s="25"/>
      <c r="F109" s="187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5"/>
      <c r="B110" s="25"/>
      <c r="C110" s="25"/>
      <c r="D110" s="25"/>
      <c r="E110" s="25"/>
      <c r="F110" s="187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5"/>
      <c r="B111" s="25"/>
      <c r="C111" s="25"/>
      <c r="D111" s="25"/>
      <c r="E111" s="25"/>
      <c r="F111" s="187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5"/>
      <c r="B112" s="25"/>
      <c r="C112" s="25"/>
      <c r="D112" s="25"/>
      <c r="E112" s="25"/>
      <c r="F112" s="187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5"/>
      <c r="B113" s="25"/>
      <c r="C113" s="25"/>
      <c r="D113" s="25"/>
      <c r="E113" s="25"/>
      <c r="F113" s="187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5"/>
      <c r="B114" s="25"/>
      <c r="C114" s="25"/>
      <c r="D114" s="25"/>
      <c r="E114" s="25"/>
      <c r="F114" s="187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5"/>
      <c r="B115" s="25"/>
      <c r="C115" s="25"/>
      <c r="D115" s="25"/>
      <c r="E115" s="25"/>
      <c r="F115" s="187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5"/>
      <c r="B116" s="25"/>
      <c r="C116" s="25"/>
      <c r="D116" s="25"/>
      <c r="E116" s="25"/>
      <c r="F116" s="187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5"/>
      <c r="B117" s="25"/>
      <c r="C117" s="25"/>
      <c r="D117" s="25"/>
      <c r="E117" s="25"/>
      <c r="F117" s="187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5"/>
      <c r="B118" s="25"/>
      <c r="C118" s="25"/>
      <c r="D118" s="25"/>
      <c r="E118" s="25"/>
      <c r="F118" s="187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5"/>
      <c r="B119" s="25"/>
      <c r="C119" s="25"/>
      <c r="D119" s="25"/>
      <c r="E119" s="25"/>
      <c r="F119" s="18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5"/>
      <c r="B120" s="25"/>
      <c r="C120" s="25"/>
      <c r="D120" s="25"/>
      <c r="E120" s="25"/>
      <c r="F120" s="18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5"/>
      <c r="B121" s="25"/>
      <c r="C121" s="25"/>
      <c r="D121" s="25"/>
      <c r="E121" s="25"/>
      <c r="F121" s="18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5"/>
      <c r="B122" s="25"/>
      <c r="C122" s="25"/>
      <c r="D122" s="25"/>
      <c r="E122" s="25"/>
      <c r="F122" s="18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5"/>
      <c r="B123" s="25"/>
      <c r="C123" s="25"/>
      <c r="D123" s="25"/>
      <c r="E123" s="25"/>
      <c r="F123" s="18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5"/>
      <c r="B124" s="25"/>
      <c r="C124" s="25"/>
      <c r="D124" s="25"/>
      <c r="E124" s="25"/>
      <c r="F124" s="187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5"/>
      <c r="B125" s="25"/>
      <c r="C125" s="25"/>
      <c r="D125" s="25"/>
      <c r="E125" s="25"/>
      <c r="F125" s="187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5"/>
      <c r="B126" s="25"/>
      <c r="C126" s="25"/>
      <c r="D126" s="25"/>
      <c r="E126" s="25"/>
      <c r="F126" s="187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5"/>
      <c r="B127" s="25"/>
      <c r="C127" s="25"/>
      <c r="D127" s="25"/>
      <c r="E127" s="25"/>
      <c r="F127" s="187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5"/>
      <c r="B128" s="25"/>
      <c r="C128" s="25"/>
      <c r="D128" s="25"/>
      <c r="E128" s="25"/>
      <c r="F128" s="187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5"/>
      <c r="B129" s="25"/>
      <c r="C129" s="25"/>
      <c r="D129" s="25"/>
      <c r="E129" s="25"/>
      <c r="F129" s="187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5"/>
      <c r="B130" s="25"/>
      <c r="C130" s="25"/>
      <c r="D130" s="25"/>
      <c r="E130" s="25"/>
      <c r="F130" s="187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5"/>
      <c r="B131" s="25"/>
      <c r="C131" s="25"/>
      <c r="D131" s="25"/>
      <c r="E131" s="25"/>
      <c r="F131" s="187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5"/>
      <c r="B132" s="25"/>
      <c r="C132" s="25"/>
      <c r="D132" s="25"/>
      <c r="E132" s="25"/>
      <c r="F132" s="187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5"/>
      <c r="B133" s="25"/>
      <c r="C133" s="25"/>
      <c r="D133" s="25"/>
      <c r="E133" s="25"/>
      <c r="F133" s="187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5"/>
      <c r="B134" s="25"/>
      <c r="C134" s="25"/>
      <c r="D134" s="25"/>
      <c r="E134" s="25"/>
      <c r="F134" s="187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5"/>
      <c r="B135" s="25"/>
      <c r="C135" s="25"/>
      <c r="D135" s="25"/>
      <c r="E135" s="25"/>
      <c r="F135" s="187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5"/>
      <c r="B136" s="25"/>
      <c r="C136" s="25"/>
      <c r="D136" s="25"/>
      <c r="E136" s="25"/>
      <c r="F136" s="18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5"/>
      <c r="B137" s="25"/>
      <c r="C137" s="25"/>
      <c r="D137" s="25"/>
      <c r="E137" s="25"/>
      <c r="F137" s="18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5"/>
      <c r="B138" s="25"/>
      <c r="C138" s="25"/>
      <c r="D138" s="25"/>
      <c r="E138" s="25"/>
      <c r="F138" s="18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5"/>
      <c r="B139" s="25"/>
      <c r="C139" s="25"/>
      <c r="D139" s="25"/>
      <c r="E139" s="25"/>
      <c r="F139" s="18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5"/>
      <c r="B140" s="25"/>
      <c r="C140" s="25"/>
      <c r="D140" s="25"/>
      <c r="E140" s="25"/>
      <c r="F140" s="187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5"/>
      <c r="B141" s="25"/>
      <c r="C141" s="25"/>
      <c r="D141" s="25"/>
      <c r="E141" s="25"/>
      <c r="F141" s="187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5"/>
      <c r="B142" s="25"/>
      <c r="C142" s="25"/>
      <c r="D142" s="25"/>
      <c r="E142" s="25"/>
      <c r="F142" s="187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5"/>
      <c r="B143" s="25"/>
      <c r="C143" s="25"/>
      <c r="D143" s="25"/>
      <c r="E143" s="25"/>
      <c r="F143" s="187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5"/>
      <c r="B144" s="25"/>
      <c r="C144" s="25"/>
      <c r="D144" s="25"/>
      <c r="E144" s="25"/>
      <c r="F144" s="187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5"/>
      <c r="B145" s="25"/>
      <c r="C145" s="25"/>
      <c r="D145" s="25"/>
      <c r="E145" s="25"/>
      <c r="F145" s="187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5"/>
      <c r="B146" s="25"/>
      <c r="C146" s="25"/>
      <c r="D146" s="25"/>
      <c r="E146" s="25"/>
      <c r="F146" s="187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5"/>
      <c r="B147" s="25"/>
      <c r="C147" s="25"/>
      <c r="D147" s="25"/>
      <c r="E147" s="25"/>
      <c r="F147" s="187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5"/>
      <c r="B148" s="25"/>
      <c r="C148" s="25"/>
      <c r="D148" s="25"/>
      <c r="E148" s="25"/>
      <c r="F148" s="187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5"/>
      <c r="B149" s="25"/>
      <c r="C149" s="25"/>
      <c r="D149" s="25"/>
      <c r="E149" s="25"/>
      <c r="F149" s="187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5"/>
      <c r="B150" s="25"/>
      <c r="C150" s="25"/>
      <c r="D150" s="25"/>
      <c r="E150" s="25"/>
      <c r="F150" s="18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5"/>
      <c r="B151" s="25"/>
      <c r="C151" s="25"/>
      <c r="D151" s="25"/>
      <c r="E151" s="25"/>
      <c r="F151" s="18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5"/>
      <c r="B152" s="25"/>
      <c r="C152" s="25"/>
      <c r="D152" s="25"/>
      <c r="E152" s="25"/>
      <c r="F152" s="18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5"/>
      <c r="B153" s="25"/>
      <c r="C153" s="25"/>
      <c r="D153" s="25"/>
      <c r="E153" s="25"/>
      <c r="F153" s="18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5"/>
      <c r="B154" s="25"/>
      <c r="C154" s="25"/>
      <c r="D154" s="25"/>
      <c r="E154" s="25"/>
      <c r="F154" s="18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5"/>
      <c r="B155" s="25"/>
      <c r="C155" s="25"/>
      <c r="D155" s="25"/>
      <c r="E155" s="25"/>
      <c r="F155" s="18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5"/>
      <c r="B156" s="25"/>
      <c r="C156" s="25"/>
      <c r="D156" s="25"/>
      <c r="E156" s="25"/>
      <c r="F156" s="187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5"/>
      <c r="B157" s="25"/>
      <c r="C157" s="25"/>
      <c r="D157" s="25"/>
      <c r="E157" s="25"/>
      <c r="F157" s="187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5"/>
      <c r="B158" s="25"/>
      <c r="C158" s="25"/>
      <c r="D158" s="25"/>
      <c r="E158" s="25"/>
      <c r="F158" s="187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5"/>
      <c r="B159" s="25"/>
      <c r="C159" s="25"/>
      <c r="D159" s="25"/>
      <c r="E159" s="25"/>
      <c r="F159" s="187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5"/>
      <c r="B160" s="25"/>
      <c r="C160" s="25"/>
      <c r="D160" s="25"/>
      <c r="E160" s="25"/>
      <c r="F160" s="187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5"/>
      <c r="B161" s="25"/>
      <c r="C161" s="25"/>
      <c r="D161" s="25"/>
      <c r="E161" s="25"/>
      <c r="F161" s="187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5"/>
      <c r="B162" s="25"/>
      <c r="C162" s="25"/>
      <c r="D162" s="25"/>
      <c r="E162" s="25"/>
      <c r="F162" s="187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5"/>
      <c r="B163" s="25"/>
      <c r="C163" s="25"/>
      <c r="D163" s="25"/>
      <c r="E163" s="25"/>
      <c r="F163" s="187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5"/>
      <c r="B164" s="25"/>
      <c r="C164" s="25"/>
      <c r="D164" s="25"/>
      <c r="E164" s="25"/>
      <c r="F164" s="187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5"/>
      <c r="B165" s="25"/>
      <c r="C165" s="25"/>
      <c r="D165" s="25"/>
      <c r="E165" s="25"/>
      <c r="F165" s="187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5"/>
      <c r="B166" s="25"/>
      <c r="C166" s="25"/>
      <c r="D166" s="25"/>
      <c r="E166" s="25"/>
      <c r="F166" s="187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5"/>
      <c r="B167" s="25"/>
      <c r="C167" s="25"/>
      <c r="D167" s="25"/>
      <c r="E167" s="25"/>
      <c r="F167" s="18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5"/>
      <c r="B168" s="25"/>
      <c r="C168" s="25"/>
      <c r="D168" s="25"/>
      <c r="E168" s="25"/>
      <c r="F168" s="18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5"/>
      <c r="B169" s="25"/>
      <c r="C169" s="25"/>
      <c r="D169" s="25"/>
      <c r="E169" s="25"/>
      <c r="F169" s="18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5"/>
      <c r="B170" s="25"/>
      <c r="C170" s="25"/>
      <c r="D170" s="25"/>
      <c r="E170" s="25"/>
      <c r="F170" s="18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5"/>
      <c r="B171" s="25"/>
      <c r="C171" s="25"/>
      <c r="D171" s="25"/>
      <c r="E171" s="25"/>
      <c r="F171" s="18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5"/>
      <c r="B172" s="25"/>
      <c r="C172" s="25"/>
      <c r="D172" s="25"/>
      <c r="E172" s="25"/>
      <c r="F172" s="187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5"/>
      <c r="B173" s="25"/>
      <c r="C173" s="25"/>
      <c r="D173" s="25"/>
      <c r="E173" s="25"/>
      <c r="F173" s="187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5"/>
      <c r="B174" s="25"/>
      <c r="C174" s="25"/>
      <c r="D174" s="25"/>
      <c r="E174" s="25"/>
      <c r="F174" s="187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5"/>
      <c r="B175" s="25"/>
      <c r="C175" s="25"/>
      <c r="D175" s="25"/>
      <c r="E175" s="25"/>
      <c r="F175" s="187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5"/>
      <c r="B176" s="25"/>
      <c r="C176" s="25"/>
      <c r="D176" s="25"/>
      <c r="E176" s="25"/>
      <c r="F176" s="187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5"/>
      <c r="B177" s="25"/>
      <c r="C177" s="25"/>
      <c r="D177" s="25"/>
      <c r="E177" s="25"/>
      <c r="F177" s="187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5"/>
      <c r="B178" s="25"/>
      <c r="C178" s="25"/>
      <c r="D178" s="25"/>
      <c r="E178" s="25"/>
      <c r="F178" s="187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5"/>
      <c r="B179" s="25"/>
      <c r="C179" s="25"/>
      <c r="D179" s="25"/>
      <c r="E179" s="25"/>
      <c r="F179" s="187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5"/>
      <c r="B180" s="25"/>
      <c r="C180" s="25"/>
      <c r="D180" s="25"/>
      <c r="E180" s="25"/>
      <c r="F180" s="187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5"/>
      <c r="B181" s="25"/>
      <c r="C181" s="25"/>
      <c r="D181" s="25"/>
      <c r="E181" s="25"/>
      <c r="F181" s="187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5"/>
      <c r="B182" s="25"/>
      <c r="C182" s="25"/>
      <c r="D182" s="25"/>
      <c r="E182" s="25"/>
      <c r="F182" s="187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5"/>
      <c r="B183" s="25"/>
      <c r="C183" s="25"/>
      <c r="D183" s="25"/>
      <c r="E183" s="25"/>
      <c r="F183" s="187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5"/>
      <c r="B184" s="25"/>
      <c r="C184" s="25"/>
      <c r="D184" s="25"/>
      <c r="E184" s="25"/>
      <c r="F184" s="187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5"/>
      <c r="B185" s="25"/>
      <c r="C185" s="25"/>
      <c r="D185" s="25"/>
      <c r="E185" s="25"/>
      <c r="F185" s="18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5"/>
      <c r="B186" s="25"/>
      <c r="C186" s="25"/>
      <c r="D186" s="25"/>
      <c r="E186" s="25"/>
      <c r="F186" s="18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5"/>
      <c r="B187" s="25"/>
      <c r="C187" s="25"/>
      <c r="D187" s="25"/>
      <c r="E187" s="25"/>
      <c r="F187" s="18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5"/>
      <c r="B188" s="25"/>
      <c r="C188" s="25"/>
      <c r="D188" s="25"/>
      <c r="E188" s="25"/>
      <c r="F188" s="18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5"/>
      <c r="B189" s="25"/>
      <c r="C189" s="25"/>
      <c r="D189" s="25"/>
      <c r="E189" s="25"/>
      <c r="F189" s="18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5"/>
      <c r="B190" s="25"/>
      <c r="C190" s="25"/>
      <c r="D190" s="25"/>
      <c r="E190" s="25"/>
      <c r="F190" s="187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5"/>
      <c r="B191" s="25"/>
      <c r="C191" s="25"/>
      <c r="D191" s="25"/>
      <c r="E191" s="25"/>
      <c r="F191" s="187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5"/>
      <c r="B192" s="25"/>
      <c r="C192" s="25"/>
      <c r="D192" s="25"/>
      <c r="E192" s="25"/>
      <c r="F192" s="187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5"/>
      <c r="B193" s="25"/>
      <c r="C193" s="25"/>
      <c r="D193" s="25"/>
      <c r="E193" s="25"/>
      <c r="F193" s="187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5"/>
      <c r="B194" s="25"/>
      <c r="C194" s="25"/>
      <c r="D194" s="25"/>
      <c r="E194" s="25"/>
      <c r="F194" s="187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5"/>
      <c r="B195" s="25"/>
      <c r="C195" s="25"/>
      <c r="D195" s="25"/>
      <c r="E195" s="25"/>
      <c r="F195" s="187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5"/>
      <c r="B196" s="25"/>
      <c r="C196" s="25"/>
      <c r="D196" s="25"/>
      <c r="E196" s="25"/>
      <c r="F196" s="187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5"/>
      <c r="B197" s="25"/>
      <c r="C197" s="25"/>
      <c r="D197" s="25"/>
      <c r="E197" s="25"/>
      <c r="F197" s="187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5"/>
      <c r="B198" s="25"/>
      <c r="C198" s="25"/>
      <c r="D198" s="25"/>
      <c r="E198" s="25"/>
      <c r="F198" s="187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5"/>
      <c r="B199" s="25"/>
      <c r="C199" s="25"/>
      <c r="D199" s="25"/>
      <c r="E199" s="25"/>
      <c r="F199" s="187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5"/>
      <c r="B200" s="25"/>
      <c r="C200" s="25"/>
      <c r="D200" s="25"/>
      <c r="E200" s="25"/>
      <c r="F200" s="187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5"/>
      <c r="B201" s="25"/>
      <c r="C201" s="25"/>
      <c r="D201" s="25"/>
      <c r="E201" s="25"/>
      <c r="F201" s="18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5"/>
      <c r="B202" s="25"/>
      <c r="C202" s="25"/>
      <c r="D202" s="25"/>
      <c r="E202" s="25"/>
      <c r="F202" s="18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5"/>
      <c r="B203" s="25"/>
      <c r="C203" s="25"/>
      <c r="D203" s="25"/>
      <c r="E203" s="25"/>
      <c r="F203" s="18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5"/>
      <c r="B204" s="25"/>
      <c r="C204" s="25"/>
      <c r="D204" s="25"/>
      <c r="E204" s="25"/>
      <c r="F204" s="18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5"/>
      <c r="B205" s="25"/>
      <c r="C205" s="25"/>
      <c r="D205" s="25"/>
      <c r="E205" s="25"/>
      <c r="F205" s="18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5"/>
      <c r="B206" s="25"/>
      <c r="C206" s="25"/>
      <c r="D206" s="25"/>
      <c r="E206" s="25"/>
      <c r="F206" s="187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5"/>
      <c r="B207" s="25"/>
      <c r="C207" s="25"/>
      <c r="D207" s="25"/>
      <c r="E207" s="25"/>
      <c r="F207" s="187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5"/>
      <c r="B208" s="25"/>
      <c r="C208" s="25"/>
      <c r="D208" s="25"/>
      <c r="E208" s="25"/>
      <c r="F208" s="187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5"/>
      <c r="B209" s="25"/>
      <c r="C209" s="25"/>
      <c r="D209" s="25"/>
      <c r="E209" s="25"/>
      <c r="F209" s="187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5"/>
      <c r="B210" s="25"/>
      <c r="C210" s="25"/>
      <c r="D210" s="25"/>
      <c r="E210" s="25"/>
      <c r="F210" s="187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5"/>
      <c r="B211" s="25"/>
      <c r="C211" s="25"/>
      <c r="D211" s="25"/>
      <c r="E211" s="25"/>
      <c r="F211" s="187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5"/>
      <c r="B212" s="25"/>
      <c r="C212" s="25"/>
      <c r="D212" s="25"/>
      <c r="E212" s="25"/>
      <c r="F212" s="187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5"/>
      <c r="B213" s="25"/>
      <c r="C213" s="25"/>
      <c r="D213" s="25"/>
      <c r="E213" s="25"/>
      <c r="F213" s="187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5"/>
      <c r="B214" s="25"/>
      <c r="C214" s="25"/>
      <c r="D214" s="25"/>
      <c r="E214" s="25"/>
      <c r="F214" s="187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5"/>
      <c r="B215" s="25"/>
      <c r="C215" s="25"/>
      <c r="D215" s="25"/>
      <c r="E215" s="25"/>
      <c r="F215" s="187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5"/>
      <c r="B216" s="25"/>
      <c r="C216" s="25"/>
      <c r="D216" s="25"/>
      <c r="E216" s="25"/>
      <c r="F216" s="187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5"/>
      <c r="B217" s="25"/>
      <c r="C217" s="25"/>
      <c r="D217" s="25"/>
      <c r="E217" s="25"/>
      <c r="F217" s="187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5"/>
      <c r="B218" s="25"/>
      <c r="C218" s="25"/>
      <c r="D218" s="25"/>
      <c r="E218" s="25"/>
      <c r="F218" s="18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5"/>
      <c r="B219" s="25"/>
      <c r="C219" s="25"/>
      <c r="D219" s="25"/>
      <c r="E219" s="25"/>
      <c r="F219" s="18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5"/>
      <c r="B220" s="25"/>
      <c r="C220" s="25"/>
      <c r="D220" s="25"/>
      <c r="E220" s="25"/>
      <c r="F220" s="18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5"/>
      <c r="B221" s="25"/>
      <c r="C221" s="25"/>
      <c r="D221" s="25"/>
      <c r="E221" s="25"/>
      <c r="F221" s="18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</row>
  </sheetData>
  <mergeCells count="6">
    <mergeCell ref="A1:E1"/>
    <mergeCell ref="A2:E2"/>
    <mergeCell ref="A3:E3"/>
    <mergeCell ref="A4:E4"/>
    <mergeCell ref="A5:E5"/>
    <mergeCell ref="A6:E6"/>
  </mergeCells>
  <printOptions horizontalCentered="1"/>
  <pageMargins bottom="0.196527777777778" footer="0.0" header="0.0" left="0.196527777777778" right="0.196527777777778" top="0.393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37.14"/>
    <col customWidth="1" min="3" max="3" width="36.71"/>
    <col customWidth="1" min="4" max="4" width="19.71"/>
    <col customWidth="1" min="5" max="5" width="17.0"/>
    <col customWidth="1" min="6" max="6" width="16.71"/>
    <col customWidth="1" min="7" max="7" width="56.0"/>
    <col customWidth="1" min="8" max="8" width="16.43"/>
    <col customWidth="1" min="9" max="9" width="17.71"/>
    <col customWidth="1" min="10" max="10" width="19.71"/>
    <col customWidth="1" min="11" max="11" width="16.86"/>
    <col customWidth="1" min="12" max="12" width="18.86"/>
    <col customWidth="1" min="13" max="24" width="9.71"/>
  </cols>
  <sheetData>
    <row r="1" ht="85.5" customHeight="1">
      <c r="A1" s="7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>
      <c r="A2" s="201" t="str">
        <f>'Anexo_I_Plano de Trabalho'!A2</f>
        <v>CONTRATO DE GESTÃO </v>
      </c>
      <c r="B2" s="4"/>
      <c r="C2" s="4"/>
      <c r="D2" s="4"/>
      <c r="E2" s="4"/>
      <c r="F2" s="4"/>
      <c r="G2" s="4"/>
      <c r="H2" s="4"/>
      <c r="I2" s="4"/>
      <c r="J2" s="5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>
      <c r="A3" s="202" t="str">
        <f>'Anexo_I_Plano de Trabalho'!A3</f>
        <v>PERÍODO DE EXECUÇÃO (MÊS/ANO): </v>
      </c>
      <c r="J3" s="7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>
      <c r="A4" s="203" t="s">
        <v>170</v>
      </c>
      <c r="J4" s="7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>
      <c r="A5" s="204"/>
      <c r="B5" s="9"/>
      <c r="C5" s="9"/>
      <c r="D5" s="9"/>
      <c r="E5" s="9"/>
      <c r="F5" s="9"/>
      <c r="G5" s="9"/>
      <c r="H5" s="9"/>
      <c r="I5" s="9"/>
      <c r="J5" s="1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>
      <c r="A6" s="29" t="s">
        <v>4</v>
      </c>
      <c r="B6" s="29" t="s">
        <v>5</v>
      </c>
      <c r="C6" s="29" t="s">
        <v>7</v>
      </c>
      <c r="D6" s="29" t="s">
        <v>9</v>
      </c>
      <c r="E6" s="205" t="s">
        <v>171</v>
      </c>
      <c r="F6" s="205" t="s">
        <v>166</v>
      </c>
      <c r="G6" s="29" t="s">
        <v>165</v>
      </c>
      <c r="H6" s="29" t="s">
        <v>172</v>
      </c>
      <c r="I6" s="29" t="s">
        <v>173</v>
      </c>
      <c r="J6" s="29" t="s">
        <v>174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>
      <c r="A7" s="206"/>
      <c r="B7" s="118"/>
      <c r="C7" s="118"/>
      <c r="D7" s="119"/>
      <c r="E7" s="119"/>
      <c r="F7" s="207"/>
      <c r="G7" s="120"/>
      <c r="H7" s="208"/>
      <c r="I7" s="127"/>
      <c r="J7" s="82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>
      <c r="A8" s="65"/>
      <c r="B8" s="65"/>
      <c r="C8" s="65"/>
      <c r="D8" s="65"/>
      <c r="E8" s="65"/>
      <c r="F8" s="207"/>
      <c r="G8" s="120"/>
      <c r="H8" s="75"/>
      <c r="I8" s="127"/>
      <c r="J8" s="82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>
      <c r="A9" s="65"/>
      <c r="B9" s="65"/>
      <c r="C9" s="65"/>
      <c r="D9" s="65"/>
      <c r="E9" s="65"/>
      <c r="F9" s="207"/>
      <c r="G9" s="120"/>
      <c r="H9" s="75"/>
      <c r="I9" s="127"/>
      <c r="J9" s="82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>
      <c r="A10" s="65"/>
      <c r="B10" s="65"/>
      <c r="C10" s="65"/>
      <c r="D10" s="65"/>
      <c r="E10" s="65"/>
      <c r="F10" s="207"/>
      <c r="G10" s="120"/>
      <c r="H10" s="208"/>
      <c r="I10" s="127"/>
      <c r="J10" s="82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>
      <c r="A11" s="65"/>
      <c r="B11" s="15"/>
      <c r="C11" s="15"/>
      <c r="D11" s="15"/>
      <c r="E11" s="15"/>
      <c r="F11" s="207"/>
      <c r="G11" s="209"/>
      <c r="H11" s="208"/>
      <c r="I11" s="127"/>
      <c r="J11" s="82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>
      <c r="A12" s="27"/>
      <c r="B12" s="28"/>
      <c r="C12" s="28"/>
      <c r="D12" s="37"/>
      <c r="E12" s="205"/>
      <c r="F12" s="205"/>
      <c r="G12" s="29"/>
      <c r="H12" s="29"/>
      <c r="I12" s="30"/>
      <c r="J12" s="3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ht="25.5" customHeight="1">
      <c r="A13" s="210"/>
      <c r="B13" s="118"/>
      <c r="C13" s="211"/>
      <c r="D13" s="121"/>
      <c r="E13" s="212"/>
      <c r="F13" s="207"/>
      <c r="G13" s="209"/>
      <c r="H13" s="208"/>
      <c r="I13" s="127"/>
      <c r="J13" s="82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ht="25.5" customHeight="1">
      <c r="A14" s="65"/>
      <c r="B14" s="65"/>
      <c r="C14" s="65"/>
      <c r="D14" s="65"/>
      <c r="E14" s="65"/>
      <c r="F14" s="207"/>
      <c r="G14" s="209"/>
      <c r="H14" s="208"/>
      <c r="I14" s="127"/>
      <c r="J14" s="82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ht="25.5" customHeight="1">
      <c r="A15" s="65"/>
      <c r="B15" s="65"/>
      <c r="C15" s="65"/>
      <c r="D15" s="65"/>
      <c r="E15" s="65"/>
      <c r="F15" s="207"/>
      <c r="G15" s="209"/>
      <c r="H15" s="208"/>
      <c r="I15" s="127"/>
      <c r="J15" s="82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ht="25.5" customHeight="1">
      <c r="A16" s="65"/>
      <c r="B16" s="65"/>
      <c r="C16" s="65"/>
      <c r="D16" s="65"/>
      <c r="E16" s="65"/>
      <c r="F16" s="207"/>
      <c r="G16" s="209"/>
      <c r="H16" s="208"/>
      <c r="I16" s="127"/>
      <c r="J16" s="82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ht="25.5" customHeight="1">
      <c r="A17" s="65"/>
      <c r="B17" s="65"/>
      <c r="C17" s="65"/>
      <c r="D17" s="65"/>
      <c r="E17" s="65"/>
      <c r="F17" s="207"/>
      <c r="G17" s="120"/>
      <c r="H17" s="208"/>
      <c r="I17" s="127"/>
      <c r="J17" s="82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ht="25.5" customHeight="1">
      <c r="A18" s="65"/>
      <c r="B18" s="65"/>
      <c r="C18" s="65"/>
      <c r="D18" s="65"/>
      <c r="E18" s="65"/>
      <c r="F18" s="207"/>
      <c r="G18" s="209"/>
      <c r="H18" s="208"/>
      <c r="I18" s="127"/>
      <c r="J18" s="82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>
      <c r="A19" s="27"/>
      <c r="B19" s="28"/>
      <c r="C19" s="28"/>
      <c r="D19" s="37"/>
      <c r="E19" s="205"/>
      <c r="F19" s="205"/>
      <c r="G19" s="29"/>
      <c r="H19" s="29"/>
      <c r="I19" s="30"/>
      <c r="J19" s="3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ht="15.0" customHeight="1">
      <c r="A20" s="210"/>
      <c r="B20" s="118"/>
      <c r="C20" s="211"/>
      <c r="D20" s="121"/>
      <c r="E20" s="212"/>
      <c r="F20" s="207"/>
      <c r="G20" s="213"/>
      <c r="H20" s="214"/>
      <c r="I20" s="215"/>
      <c r="J20" s="82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>
      <c r="A21" s="65"/>
      <c r="B21" s="65"/>
      <c r="C21" s="65"/>
      <c r="D21" s="65"/>
      <c r="E21" s="65"/>
      <c r="F21" s="207"/>
      <c r="G21" s="213"/>
      <c r="H21" s="214"/>
      <c r="I21" s="215"/>
      <c r="J21" s="82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ht="15.75" customHeight="1">
      <c r="A22" s="65"/>
      <c r="B22" s="65"/>
      <c r="C22" s="65"/>
      <c r="D22" s="65"/>
      <c r="E22" s="65"/>
      <c r="F22" s="207"/>
      <c r="G22" s="216"/>
      <c r="H22" s="214"/>
      <c r="I22" s="215"/>
      <c r="J22" s="82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ht="15.75" customHeight="1">
      <c r="A23" s="65"/>
      <c r="B23" s="65"/>
      <c r="C23" s="65"/>
      <c r="D23" s="65"/>
      <c r="E23" s="65"/>
      <c r="F23" s="207"/>
      <c r="G23" s="216"/>
      <c r="H23" s="214"/>
      <c r="I23" s="215"/>
      <c r="J23" s="82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ht="15.75" customHeight="1">
      <c r="A24" s="65"/>
      <c r="B24" s="65"/>
      <c r="C24" s="65"/>
      <c r="D24" s="65"/>
      <c r="E24" s="65"/>
      <c r="F24" s="207"/>
      <c r="G24" s="216"/>
      <c r="H24" s="214"/>
      <c r="I24" s="215"/>
      <c r="J24" s="82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ht="15.75" customHeight="1">
      <c r="A25" s="15"/>
      <c r="B25" s="65"/>
      <c r="C25" s="65"/>
      <c r="D25" s="65"/>
      <c r="E25" s="65"/>
      <c r="F25" s="141"/>
      <c r="G25" s="217"/>
      <c r="H25" s="208"/>
      <c r="I25" s="215"/>
      <c r="J25" s="82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ht="15.75" customHeight="1">
      <c r="A26" s="27" t="str">
        <f>'Anexo_I_Plano de Trabalho'!A13</f>
        <v>TOTAL DA META 03</v>
      </c>
      <c r="B26" s="28"/>
      <c r="C26" s="28"/>
      <c r="D26" s="28"/>
      <c r="E26" s="37"/>
      <c r="F26" s="205"/>
      <c r="G26" s="29"/>
      <c r="H26" s="29"/>
      <c r="I26" s="30"/>
      <c r="J26" s="30"/>
      <c r="K26" s="218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ht="15.75" customHeight="1">
      <c r="A27" s="27" t="str">
        <f>'Anexo_I_Plano de Trabalho'!A14:G14</f>
        <v>Total da META 01 + ... + META 03</v>
      </c>
      <c r="B27" s="28"/>
      <c r="C27" s="28"/>
      <c r="D27" s="28"/>
      <c r="E27" s="37"/>
      <c r="F27" s="205"/>
      <c r="G27" s="29"/>
      <c r="H27" s="29"/>
      <c r="I27" s="30"/>
      <c r="J27" s="3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ht="15.0" customHeight="1">
      <c r="A28" s="219" t="s">
        <v>175</v>
      </c>
      <c r="B28" s="4"/>
      <c r="C28" s="4"/>
      <c r="D28" s="4"/>
      <c r="E28" s="5"/>
      <c r="F28" s="209"/>
      <c r="G28" s="220"/>
      <c r="H28" s="214"/>
      <c r="I28" s="215"/>
      <c r="J28" s="82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ht="15.75" customHeight="1">
      <c r="A29" s="174"/>
      <c r="E29" s="7"/>
      <c r="F29" s="209"/>
      <c r="G29" s="220"/>
      <c r="H29" s="214"/>
      <c r="I29" s="215"/>
      <c r="J29" s="82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ht="15.75" customHeight="1">
      <c r="A30" s="174"/>
      <c r="E30" s="7"/>
      <c r="F30" s="209"/>
      <c r="G30" s="220"/>
      <c r="H30" s="214"/>
      <c r="I30" s="215"/>
      <c r="J30" s="82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ht="15.75" customHeight="1">
      <c r="A31" s="174"/>
      <c r="E31" s="7"/>
      <c r="F31" s="209"/>
      <c r="G31" s="220"/>
      <c r="H31" s="214"/>
      <c r="I31" s="215"/>
      <c r="J31" s="82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ht="15.75" customHeight="1">
      <c r="A32" s="174"/>
      <c r="E32" s="7"/>
      <c r="F32" s="209"/>
      <c r="G32" s="220"/>
      <c r="H32" s="214"/>
      <c r="I32" s="215"/>
      <c r="J32" s="82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ht="15.75" customHeight="1">
      <c r="A33" s="174"/>
      <c r="E33" s="7"/>
      <c r="F33" s="209"/>
      <c r="G33" s="220"/>
      <c r="H33" s="214"/>
      <c r="I33" s="215"/>
      <c r="J33" s="82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ht="15.75" customHeight="1">
      <c r="A34" s="174"/>
      <c r="E34" s="7"/>
      <c r="F34" s="209"/>
      <c r="G34" s="220"/>
      <c r="H34" s="214"/>
      <c r="I34" s="215"/>
      <c r="J34" s="8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ht="15.75" customHeight="1">
      <c r="A35" s="174"/>
      <c r="E35" s="7"/>
      <c r="F35" s="221"/>
      <c r="G35" s="118"/>
      <c r="H35" s="208"/>
      <c r="I35" s="215"/>
      <c r="J35" s="82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ht="15.75" customHeight="1">
      <c r="A36" s="174"/>
      <c r="E36" s="7"/>
      <c r="F36" s="209"/>
      <c r="G36" s="118"/>
      <c r="H36" s="214"/>
      <c r="I36" s="215"/>
      <c r="J36" s="82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ht="15.75" customHeight="1">
      <c r="A37" s="174"/>
      <c r="E37" s="7"/>
      <c r="F37" s="217"/>
      <c r="G37" s="118"/>
      <c r="H37" s="208"/>
      <c r="I37" s="215"/>
      <c r="J37" s="82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ht="15.75" customHeight="1">
      <c r="A38" s="174"/>
      <c r="E38" s="7"/>
      <c r="F38" s="217"/>
      <c r="G38" s="209"/>
      <c r="H38" s="208"/>
      <c r="I38" s="215"/>
      <c r="J38" s="82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ht="15.75" customHeight="1">
      <c r="A39" s="174"/>
      <c r="E39" s="7"/>
      <c r="F39" s="217"/>
      <c r="G39" s="120"/>
      <c r="H39" s="208"/>
      <c r="I39" s="127"/>
      <c r="J39" s="82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ht="15.75" customHeight="1">
      <c r="A40" s="174"/>
      <c r="E40" s="7"/>
      <c r="F40" s="217"/>
      <c r="G40" s="209"/>
      <c r="H40" s="208"/>
      <c r="I40" s="215"/>
      <c r="J40" s="82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ht="15.75" customHeight="1">
      <c r="A41" s="174"/>
      <c r="E41" s="7"/>
      <c r="F41" s="217"/>
      <c r="G41" s="120"/>
      <c r="H41" s="208"/>
      <c r="I41" s="222"/>
      <c r="J41" s="82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ht="15.75" customHeight="1">
      <c r="A42" s="175"/>
      <c r="B42" s="9"/>
      <c r="C42" s="9"/>
      <c r="D42" s="9"/>
      <c r="E42" s="10"/>
      <c r="F42" s="217"/>
      <c r="G42" s="209"/>
      <c r="H42" s="208"/>
      <c r="I42" s="222"/>
      <c r="J42" s="82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ht="15.0" customHeight="1">
      <c r="A43" s="27" t="s">
        <v>176</v>
      </c>
      <c r="B43" s="28"/>
      <c r="C43" s="28"/>
      <c r="D43" s="37"/>
      <c r="E43" s="205" t="str">
        <f>E28</f>
        <v/>
      </c>
      <c r="F43" s="205"/>
      <c r="G43" s="29"/>
      <c r="H43" s="29"/>
      <c r="I43" s="30"/>
      <c r="J43" s="3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ht="15.0" customHeight="1">
      <c r="A44" s="27" t="s">
        <v>177</v>
      </c>
      <c r="B44" s="28"/>
      <c r="C44" s="28"/>
      <c r="D44" s="37"/>
      <c r="E44" s="205"/>
      <c r="F44" s="205"/>
      <c r="G44" s="29"/>
      <c r="H44" s="29"/>
      <c r="I44" s="30"/>
      <c r="J44" s="3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ht="15.75" customHeight="1">
      <c r="A45" s="141"/>
      <c r="B45" s="141"/>
      <c r="C45" s="141"/>
      <c r="D45" s="115"/>
      <c r="E45" s="223"/>
      <c r="F45" s="223"/>
      <c r="G45" s="141"/>
      <c r="H45" s="141"/>
      <c r="I45" s="224"/>
      <c r="J45" s="115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ht="15.75" customHeight="1">
      <c r="A46" s="141"/>
      <c r="B46" s="141"/>
      <c r="C46" s="141"/>
      <c r="D46" s="115"/>
      <c r="E46" s="223"/>
      <c r="F46" s="223"/>
      <c r="G46" s="141"/>
      <c r="H46" s="141"/>
      <c r="I46" s="224"/>
      <c r="J46" s="115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ht="15.75" customHeight="1">
      <c r="A47" s="141"/>
      <c r="B47" s="141"/>
      <c r="C47" s="141"/>
      <c r="D47" s="115"/>
      <c r="E47" s="223"/>
      <c r="F47" s="223"/>
      <c r="G47" s="141"/>
      <c r="H47" s="141"/>
      <c r="I47" s="225"/>
      <c r="J47" s="115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ht="15.75" customHeight="1">
      <c r="A48" s="141"/>
      <c r="B48" s="141"/>
      <c r="C48" s="141"/>
      <c r="D48" s="115"/>
      <c r="E48" s="223"/>
      <c r="F48" s="223"/>
      <c r="G48" s="141"/>
      <c r="H48" s="141"/>
      <c r="I48" s="225"/>
      <c r="J48" s="226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ht="15.75" customHeight="1">
      <c r="A49" s="141"/>
      <c r="B49" s="141"/>
      <c r="C49" s="141"/>
      <c r="D49" s="115"/>
      <c r="E49" s="223"/>
      <c r="F49" s="223"/>
      <c r="G49" s="141"/>
      <c r="H49" s="141"/>
      <c r="I49" s="225"/>
      <c r="J49" s="115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ht="15.75" customHeight="1">
      <c r="A50" s="141"/>
      <c r="B50" s="141"/>
      <c r="C50" s="141"/>
      <c r="D50" s="115"/>
      <c r="E50" s="223"/>
      <c r="F50" s="223"/>
      <c r="G50" s="141"/>
      <c r="H50" s="141"/>
      <c r="I50" s="197"/>
      <c r="J50" s="115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ht="15.75" customHeight="1">
      <c r="A51" s="141"/>
      <c r="B51" s="141"/>
      <c r="C51" s="141"/>
      <c r="D51" s="115"/>
      <c r="E51" s="223"/>
      <c r="F51" s="223"/>
      <c r="G51" s="141"/>
      <c r="H51" s="141"/>
      <c r="I51" s="141"/>
      <c r="J51" s="115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ht="15.75" customHeight="1">
      <c r="A52" s="141"/>
      <c r="B52" s="141"/>
      <c r="C52" s="141"/>
      <c r="D52" s="115"/>
      <c r="E52" s="223"/>
      <c r="F52" s="223"/>
      <c r="G52" s="141"/>
      <c r="H52" s="141"/>
      <c r="I52" s="141"/>
      <c r="J52" s="115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ht="15.75" customHeight="1">
      <c r="A53" s="141"/>
      <c r="B53" s="141"/>
      <c r="C53" s="141"/>
      <c r="D53" s="115"/>
      <c r="E53" s="223"/>
      <c r="F53" s="223"/>
      <c r="G53" s="141"/>
      <c r="H53" s="141"/>
      <c r="I53" s="141"/>
      <c r="J53" s="115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ht="15.75" customHeight="1">
      <c r="A54" s="141"/>
      <c r="B54" s="141"/>
      <c r="C54" s="141"/>
      <c r="D54" s="115"/>
      <c r="E54" s="223"/>
      <c r="F54" s="223"/>
      <c r="G54" s="141"/>
      <c r="H54" s="141"/>
      <c r="I54" s="141"/>
      <c r="J54" s="115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ht="15.75" customHeight="1">
      <c r="A55" s="141"/>
      <c r="B55" s="141"/>
      <c r="C55" s="141"/>
      <c r="D55" s="115"/>
      <c r="E55" s="223"/>
      <c r="F55" s="223"/>
      <c r="G55" s="141"/>
      <c r="H55" s="141"/>
      <c r="I55" s="141"/>
      <c r="J55" s="115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ht="15.75" customHeight="1">
      <c r="A56" s="141"/>
      <c r="B56" s="141"/>
      <c r="C56" s="141"/>
      <c r="D56" s="115"/>
      <c r="E56" s="223"/>
      <c r="F56" s="223"/>
      <c r="G56" s="141"/>
      <c r="H56" s="141"/>
      <c r="I56" s="141"/>
      <c r="J56" s="115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ht="15.75" customHeight="1">
      <c r="A57" s="141"/>
      <c r="B57" s="141"/>
      <c r="C57" s="141"/>
      <c r="D57" s="115"/>
      <c r="E57" s="223"/>
      <c r="F57" s="223"/>
      <c r="G57" s="141"/>
      <c r="H57" s="141"/>
      <c r="I57" s="141"/>
      <c r="J57" s="115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ht="15.75" customHeight="1">
      <c r="A58" s="141"/>
      <c r="B58" s="141"/>
      <c r="C58" s="141"/>
      <c r="D58" s="115"/>
      <c r="E58" s="223"/>
      <c r="F58" s="223"/>
      <c r="G58" s="141"/>
      <c r="H58" s="141"/>
      <c r="I58" s="141"/>
      <c r="J58" s="115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ht="15.75" customHeight="1">
      <c r="A59" s="141"/>
      <c r="B59" s="141"/>
      <c r="C59" s="141"/>
      <c r="D59" s="115"/>
      <c r="E59" s="223"/>
      <c r="F59" s="223"/>
      <c r="G59" s="141"/>
      <c r="H59" s="141"/>
      <c r="I59" s="141"/>
      <c r="J59" s="115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ht="15.75" customHeight="1">
      <c r="A60" s="141"/>
      <c r="B60" s="141"/>
      <c r="C60" s="141"/>
      <c r="D60" s="115"/>
      <c r="E60" s="223"/>
      <c r="F60" s="223"/>
      <c r="G60" s="141"/>
      <c r="H60" s="141"/>
      <c r="I60" s="141"/>
      <c r="J60" s="115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ht="15.75" customHeight="1">
      <c r="A61" s="141"/>
      <c r="B61" s="141"/>
      <c r="C61" s="141"/>
      <c r="D61" s="115"/>
      <c r="E61" s="223"/>
      <c r="F61" s="223"/>
      <c r="G61" s="141"/>
      <c r="H61" s="141"/>
      <c r="I61" s="141"/>
      <c r="J61" s="115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ht="15.75" customHeight="1">
      <c r="A62" s="141"/>
      <c r="B62" s="141"/>
      <c r="C62" s="141"/>
      <c r="D62" s="115"/>
      <c r="E62" s="223"/>
      <c r="F62" s="223"/>
      <c r="G62" s="141"/>
      <c r="H62" s="141"/>
      <c r="I62" s="141"/>
      <c r="J62" s="115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ht="15.75" customHeight="1">
      <c r="A63" s="141"/>
      <c r="B63" s="141"/>
      <c r="C63" s="141"/>
      <c r="D63" s="115"/>
      <c r="E63" s="223"/>
      <c r="F63" s="223"/>
      <c r="G63" s="141"/>
      <c r="H63" s="141"/>
      <c r="I63" s="141"/>
      <c r="J63" s="115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ht="15.75" customHeight="1">
      <c r="A64" s="141"/>
      <c r="B64" s="141"/>
      <c r="C64" s="141"/>
      <c r="D64" s="115"/>
      <c r="E64" s="223"/>
      <c r="F64" s="223"/>
      <c r="G64" s="141"/>
      <c r="H64" s="141"/>
      <c r="I64" s="141"/>
      <c r="J64" s="115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ht="15.75" customHeight="1">
      <c r="A65" s="141"/>
      <c r="B65" s="141"/>
      <c r="C65" s="141"/>
      <c r="D65" s="115"/>
      <c r="E65" s="223"/>
      <c r="F65" s="223"/>
      <c r="G65" s="141"/>
      <c r="H65" s="141"/>
      <c r="I65" s="141"/>
      <c r="J65" s="115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ht="15.75" customHeight="1">
      <c r="A66" s="141"/>
      <c r="B66" s="141"/>
      <c r="C66" s="141"/>
      <c r="D66" s="115"/>
      <c r="E66" s="223"/>
      <c r="F66" s="223"/>
      <c r="G66" s="141"/>
      <c r="H66" s="141"/>
      <c r="I66" s="141"/>
      <c r="J66" s="115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ht="15.75" customHeight="1">
      <c r="A67" s="141"/>
      <c r="B67" s="141"/>
      <c r="C67" s="141"/>
      <c r="D67" s="115"/>
      <c r="E67" s="223"/>
      <c r="F67" s="223"/>
      <c r="G67" s="141"/>
      <c r="H67" s="141"/>
      <c r="I67" s="141"/>
      <c r="J67" s="115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ht="15.75" customHeight="1">
      <c r="A68" s="141"/>
      <c r="B68" s="141"/>
      <c r="C68" s="141"/>
      <c r="D68" s="115"/>
      <c r="E68" s="223"/>
      <c r="F68" s="223"/>
      <c r="G68" s="141"/>
      <c r="H68" s="141"/>
      <c r="I68" s="141"/>
      <c r="J68" s="115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ht="15.75" customHeight="1">
      <c r="A69" s="141"/>
      <c r="B69" s="141"/>
      <c r="C69" s="141"/>
      <c r="D69" s="115"/>
      <c r="E69" s="223"/>
      <c r="F69" s="223"/>
      <c r="G69" s="141"/>
      <c r="H69" s="141"/>
      <c r="I69" s="141"/>
      <c r="J69" s="115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ht="15.75" customHeight="1">
      <c r="A70" s="141"/>
      <c r="B70" s="141"/>
      <c r="C70" s="141"/>
      <c r="D70" s="115"/>
      <c r="E70" s="223"/>
      <c r="F70" s="223"/>
      <c r="G70" s="141"/>
      <c r="H70" s="141"/>
      <c r="I70" s="141"/>
      <c r="J70" s="115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ht="15.75" customHeight="1">
      <c r="A71" s="141"/>
      <c r="B71" s="141"/>
      <c r="C71" s="141"/>
      <c r="D71" s="115"/>
      <c r="E71" s="223"/>
      <c r="F71" s="223"/>
      <c r="G71" s="141"/>
      <c r="H71" s="141"/>
      <c r="I71" s="141"/>
      <c r="J71" s="115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ht="15.75" customHeight="1">
      <c r="A72" s="141"/>
      <c r="B72" s="141"/>
      <c r="C72" s="141"/>
      <c r="D72" s="115"/>
      <c r="E72" s="223"/>
      <c r="F72" s="223"/>
      <c r="G72" s="141"/>
      <c r="H72" s="141"/>
      <c r="I72" s="141"/>
      <c r="J72" s="115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ht="15.75" customHeight="1">
      <c r="A73" s="141"/>
      <c r="B73" s="141"/>
      <c r="C73" s="141"/>
      <c r="D73" s="115"/>
      <c r="E73" s="223"/>
      <c r="F73" s="223"/>
      <c r="G73" s="141"/>
      <c r="H73" s="141"/>
      <c r="I73" s="141"/>
      <c r="J73" s="115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ht="15.75" customHeight="1">
      <c r="A74" s="141"/>
      <c r="B74" s="141"/>
      <c r="C74" s="141"/>
      <c r="D74" s="115"/>
      <c r="E74" s="223"/>
      <c r="F74" s="223"/>
      <c r="G74" s="141"/>
      <c r="H74" s="141"/>
      <c r="I74" s="141"/>
      <c r="J74" s="115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ht="15.75" customHeight="1">
      <c r="A75" s="141"/>
      <c r="B75" s="141"/>
      <c r="C75" s="141"/>
      <c r="D75" s="115"/>
      <c r="E75" s="223"/>
      <c r="F75" s="223"/>
      <c r="G75" s="141"/>
      <c r="H75" s="141"/>
      <c r="I75" s="141"/>
      <c r="J75" s="115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ht="15.75" customHeight="1">
      <c r="A76" s="141"/>
      <c r="B76" s="141"/>
      <c r="C76" s="141"/>
      <c r="D76" s="115"/>
      <c r="E76" s="223"/>
      <c r="F76" s="223"/>
      <c r="G76" s="141"/>
      <c r="H76" s="141"/>
      <c r="I76" s="141"/>
      <c r="J76" s="115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ht="15.75" customHeight="1">
      <c r="A77" s="141"/>
      <c r="B77" s="141"/>
      <c r="C77" s="141"/>
      <c r="D77" s="115"/>
      <c r="E77" s="223"/>
      <c r="F77" s="223"/>
      <c r="G77" s="141"/>
      <c r="H77" s="141"/>
      <c r="I77" s="141"/>
      <c r="J77" s="115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ht="15.75" customHeight="1">
      <c r="A78" s="141"/>
      <c r="B78" s="141"/>
      <c r="C78" s="141"/>
      <c r="D78" s="115"/>
      <c r="E78" s="223"/>
      <c r="F78" s="223"/>
      <c r="G78" s="141"/>
      <c r="H78" s="141"/>
      <c r="I78" s="141"/>
      <c r="J78" s="115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ht="15.75" customHeight="1">
      <c r="A79" s="141"/>
      <c r="B79" s="141"/>
      <c r="C79" s="141"/>
      <c r="D79" s="115"/>
      <c r="E79" s="223"/>
      <c r="F79" s="223"/>
      <c r="G79" s="141"/>
      <c r="H79" s="141"/>
      <c r="I79" s="141"/>
      <c r="J79" s="115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ht="15.75" customHeight="1">
      <c r="A80" s="141"/>
      <c r="B80" s="141"/>
      <c r="C80" s="141"/>
      <c r="D80" s="115"/>
      <c r="E80" s="223"/>
      <c r="F80" s="223"/>
      <c r="G80" s="141"/>
      <c r="H80" s="141"/>
      <c r="I80" s="141"/>
      <c r="J80" s="115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ht="15.75" customHeight="1">
      <c r="A81" s="141"/>
      <c r="B81" s="141"/>
      <c r="C81" s="141"/>
      <c r="D81" s="115"/>
      <c r="E81" s="223"/>
      <c r="F81" s="223"/>
      <c r="G81" s="141"/>
      <c r="H81" s="141"/>
      <c r="I81" s="141"/>
      <c r="J81" s="115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ht="15.75" customHeight="1">
      <c r="A82" s="141"/>
      <c r="B82" s="141"/>
      <c r="C82" s="141"/>
      <c r="D82" s="115"/>
      <c r="E82" s="223"/>
      <c r="F82" s="223"/>
      <c r="G82" s="141"/>
      <c r="H82" s="141"/>
      <c r="I82" s="141"/>
      <c r="J82" s="115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ht="15.75" customHeight="1">
      <c r="A83" s="141"/>
      <c r="B83" s="141"/>
      <c r="C83" s="141"/>
      <c r="D83" s="115"/>
      <c r="E83" s="223"/>
      <c r="F83" s="223"/>
      <c r="G83" s="141"/>
      <c r="H83" s="141"/>
      <c r="I83" s="141"/>
      <c r="J83" s="115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ht="15.75" customHeight="1">
      <c r="A84" s="141"/>
      <c r="B84" s="141"/>
      <c r="C84" s="141"/>
      <c r="D84" s="115"/>
      <c r="E84" s="223"/>
      <c r="F84" s="223"/>
      <c r="G84" s="141"/>
      <c r="H84" s="141"/>
      <c r="I84" s="141"/>
      <c r="J84" s="115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ht="15.75" customHeight="1">
      <c r="A85" s="141"/>
      <c r="B85" s="141"/>
      <c r="C85" s="141"/>
      <c r="D85" s="115"/>
      <c r="E85" s="223"/>
      <c r="F85" s="223"/>
      <c r="G85" s="141"/>
      <c r="H85" s="141"/>
      <c r="I85" s="141"/>
      <c r="J85" s="115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ht="15.75" customHeight="1">
      <c r="A86" s="141"/>
      <c r="B86" s="141"/>
      <c r="C86" s="141"/>
      <c r="D86" s="115"/>
      <c r="E86" s="223"/>
      <c r="F86" s="223"/>
      <c r="G86" s="141"/>
      <c r="H86" s="141"/>
      <c r="I86" s="141"/>
      <c r="J86" s="115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ht="15.75" customHeight="1">
      <c r="A87" s="141"/>
      <c r="B87" s="141"/>
      <c r="C87" s="141"/>
      <c r="D87" s="115"/>
      <c r="E87" s="223"/>
      <c r="F87" s="223"/>
      <c r="G87" s="141"/>
      <c r="H87" s="141"/>
      <c r="I87" s="141"/>
      <c r="J87" s="115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ht="15.75" customHeight="1">
      <c r="A88" s="141"/>
      <c r="B88" s="141"/>
      <c r="C88" s="141"/>
      <c r="D88" s="115"/>
      <c r="E88" s="223"/>
      <c r="F88" s="223"/>
      <c r="G88" s="141"/>
      <c r="H88" s="141"/>
      <c r="I88" s="141"/>
      <c r="J88" s="115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ht="15.75" customHeight="1">
      <c r="A89" s="141"/>
      <c r="B89" s="141"/>
      <c r="C89" s="141"/>
      <c r="D89" s="115"/>
      <c r="E89" s="223"/>
      <c r="F89" s="223"/>
      <c r="G89" s="141"/>
      <c r="H89" s="141"/>
      <c r="I89" s="141"/>
      <c r="J89" s="115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ht="15.75" customHeight="1">
      <c r="A90" s="141"/>
      <c r="B90" s="141"/>
      <c r="C90" s="141"/>
      <c r="D90" s="115"/>
      <c r="E90" s="223"/>
      <c r="F90" s="223"/>
      <c r="G90" s="141"/>
      <c r="H90" s="141"/>
      <c r="I90" s="141"/>
      <c r="J90" s="115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ht="15.75" customHeight="1">
      <c r="A91" s="141"/>
      <c r="B91" s="141"/>
      <c r="C91" s="141"/>
      <c r="D91" s="115"/>
      <c r="E91" s="223"/>
      <c r="F91" s="223"/>
      <c r="G91" s="141"/>
      <c r="H91" s="141"/>
      <c r="I91" s="141"/>
      <c r="J91" s="115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ht="15.75" customHeight="1">
      <c r="A92" s="141"/>
      <c r="B92" s="141"/>
      <c r="C92" s="141"/>
      <c r="D92" s="115"/>
      <c r="E92" s="223"/>
      <c r="F92" s="223"/>
      <c r="G92" s="141"/>
      <c r="H92" s="141"/>
      <c r="I92" s="141"/>
      <c r="J92" s="115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ht="15.75" customHeight="1">
      <c r="A93" s="141"/>
      <c r="B93" s="141"/>
      <c r="C93" s="141"/>
      <c r="D93" s="115"/>
      <c r="E93" s="223"/>
      <c r="F93" s="223"/>
      <c r="G93" s="141"/>
      <c r="H93" s="141"/>
      <c r="I93" s="141"/>
      <c r="J93" s="115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ht="15.75" hidden="1" customHeight="1">
      <c r="A94" s="141"/>
      <c r="B94" s="141"/>
      <c r="C94" s="141"/>
      <c r="D94" s="115"/>
      <c r="E94" s="223"/>
      <c r="F94" s="223"/>
      <c r="G94" s="141"/>
      <c r="H94" s="141"/>
      <c r="I94" s="141"/>
      <c r="J94" s="115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ht="15.75" hidden="1" customHeight="1">
      <c r="A95" s="141"/>
      <c r="B95" s="141"/>
      <c r="C95" s="141"/>
      <c r="D95" s="115"/>
      <c r="E95" s="223"/>
      <c r="F95" s="223"/>
      <c r="G95" s="141"/>
      <c r="H95" s="141"/>
      <c r="I95" s="141"/>
      <c r="J95" s="115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ht="15.75" hidden="1" customHeight="1">
      <c r="A96" s="141"/>
      <c r="B96" s="141"/>
      <c r="C96" s="141"/>
      <c r="D96" s="115"/>
      <c r="E96" s="223"/>
      <c r="F96" s="223"/>
      <c r="G96" s="141"/>
      <c r="H96" s="141"/>
      <c r="I96" s="141"/>
      <c r="J96" s="115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ht="15.75" hidden="1" customHeight="1">
      <c r="A97" s="141"/>
      <c r="B97" s="141"/>
      <c r="C97" s="141"/>
      <c r="D97" s="115"/>
      <c r="E97" s="223"/>
      <c r="F97" s="223"/>
      <c r="G97" s="141"/>
      <c r="H97" s="141"/>
      <c r="I97" s="141"/>
      <c r="J97" s="115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ht="15.75" hidden="1" customHeight="1">
      <c r="A98" s="141"/>
      <c r="B98" s="141"/>
      <c r="C98" s="141"/>
      <c r="D98" s="115"/>
      <c r="E98" s="223"/>
      <c r="F98" s="223"/>
      <c r="G98" s="141"/>
      <c r="H98" s="141"/>
      <c r="I98" s="141"/>
      <c r="J98" s="115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ht="15.75" hidden="1" customHeight="1">
      <c r="A99" s="141"/>
      <c r="B99" s="141"/>
      <c r="C99" s="141"/>
      <c r="D99" s="115"/>
      <c r="E99" s="223"/>
      <c r="F99" s="223"/>
      <c r="G99" s="141"/>
      <c r="H99" s="141"/>
      <c r="I99" s="141"/>
      <c r="J99" s="115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ht="15.75" hidden="1" customHeight="1">
      <c r="A100" s="141"/>
      <c r="B100" s="141"/>
      <c r="C100" s="141"/>
      <c r="D100" s="115"/>
      <c r="E100" s="223"/>
      <c r="F100" s="223"/>
      <c r="G100" s="141"/>
      <c r="H100" s="141"/>
      <c r="I100" s="141"/>
      <c r="J100" s="115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ht="15.75" hidden="1" customHeight="1">
      <c r="A101" s="141"/>
      <c r="B101" s="141"/>
      <c r="C101" s="141"/>
      <c r="D101" s="115"/>
      <c r="E101" s="223"/>
      <c r="F101" s="223"/>
      <c r="G101" s="141"/>
      <c r="H101" s="141"/>
      <c r="I101" s="141"/>
      <c r="J101" s="115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ht="15.75" hidden="1" customHeight="1">
      <c r="A102" s="141"/>
      <c r="B102" s="141"/>
      <c r="C102" s="141"/>
      <c r="D102" s="115"/>
      <c r="E102" s="223"/>
      <c r="F102" s="223"/>
      <c r="G102" s="141"/>
      <c r="H102" s="141"/>
      <c r="I102" s="141"/>
      <c r="J102" s="115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ht="15.75" hidden="1" customHeight="1">
      <c r="A103" s="141"/>
      <c r="B103" s="141"/>
      <c r="C103" s="141"/>
      <c r="D103" s="115"/>
      <c r="E103" s="223"/>
      <c r="F103" s="223"/>
      <c r="G103" s="141"/>
      <c r="H103" s="141"/>
      <c r="I103" s="141"/>
      <c r="J103" s="115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ht="15.75" hidden="1" customHeight="1">
      <c r="A104" s="141"/>
      <c r="B104" s="141"/>
      <c r="C104" s="141"/>
      <c r="D104" s="115"/>
      <c r="E104" s="223"/>
      <c r="F104" s="223"/>
      <c r="G104" s="141"/>
      <c r="H104" s="141"/>
      <c r="I104" s="141"/>
      <c r="J104" s="115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ht="15.75" hidden="1" customHeight="1">
      <c r="A105" s="141"/>
      <c r="B105" s="141"/>
      <c r="C105" s="141"/>
      <c r="D105" s="115"/>
      <c r="E105" s="223"/>
      <c r="F105" s="223"/>
      <c r="G105" s="141"/>
      <c r="H105" s="141"/>
      <c r="I105" s="141"/>
      <c r="J105" s="115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ht="15.75" hidden="1" customHeight="1">
      <c r="A106" s="141"/>
      <c r="B106" s="141"/>
      <c r="C106" s="141"/>
      <c r="D106" s="115"/>
      <c r="E106" s="223"/>
      <c r="F106" s="223"/>
      <c r="G106" s="141"/>
      <c r="H106" s="141"/>
      <c r="I106" s="141"/>
      <c r="J106" s="115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ht="15.75" hidden="1" customHeight="1">
      <c r="A107" s="141"/>
      <c r="B107" s="141"/>
      <c r="C107" s="141"/>
      <c r="D107" s="115"/>
      <c r="E107" s="223"/>
      <c r="F107" s="223"/>
      <c r="G107" s="141"/>
      <c r="H107" s="141"/>
      <c r="I107" s="141"/>
      <c r="J107" s="115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ht="15.75" hidden="1" customHeight="1">
      <c r="A108" s="141"/>
      <c r="B108" s="141"/>
      <c r="C108" s="141"/>
      <c r="D108" s="115"/>
      <c r="E108" s="223"/>
      <c r="F108" s="223"/>
      <c r="G108" s="141"/>
      <c r="H108" s="141"/>
      <c r="I108" s="141"/>
      <c r="J108" s="115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ht="15.75" hidden="1" customHeight="1">
      <c r="A109" s="141"/>
      <c r="B109" s="141"/>
      <c r="C109" s="141"/>
      <c r="D109" s="115"/>
      <c r="E109" s="223"/>
      <c r="F109" s="223"/>
      <c r="G109" s="141"/>
      <c r="H109" s="141"/>
      <c r="I109" s="141"/>
      <c r="J109" s="115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ht="15.75" hidden="1" customHeight="1">
      <c r="A110" s="141"/>
      <c r="B110" s="141"/>
      <c r="C110" s="141"/>
      <c r="D110" s="115"/>
      <c r="E110" s="223"/>
      <c r="F110" s="223"/>
      <c r="G110" s="141"/>
      <c r="H110" s="141"/>
      <c r="I110" s="141"/>
      <c r="J110" s="115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ht="15.75" hidden="1" customHeight="1">
      <c r="A111" s="141"/>
      <c r="B111" s="141"/>
      <c r="C111" s="141"/>
      <c r="D111" s="115"/>
      <c r="E111" s="223"/>
      <c r="F111" s="223"/>
      <c r="G111" s="141"/>
      <c r="H111" s="141"/>
      <c r="I111" s="141"/>
      <c r="J111" s="115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ht="15.75" hidden="1" customHeight="1">
      <c r="A112" s="141"/>
      <c r="B112" s="141"/>
      <c r="C112" s="141"/>
      <c r="D112" s="115"/>
      <c r="E112" s="223"/>
      <c r="F112" s="223"/>
      <c r="G112" s="141"/>
      <c r="H112" s="141"/>
      <c r="I112" s="141"/>
      <c r="J112" s="115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ht="15.75" hidden="1" customHeight="1">
      <c r="A113" s="141"/>
      <c r="B113" s="141"/>
      <c r="C113" s="141"/>
      <c r="D113" s="115"/>
      <c r="E113" s="223"/>
      <c r="F113" s="223"/>
      <c r="G113" s="141"/>
      <c r="H113" s="141"/>
      <c r="I113" s="141"/>
      <c r="J113" s="115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ht="15.75" hidden="1" customHeight="1">
      <c r="A114" s="141"/>
      <c r="B114" s="141"/>
      <c r="C114" s="141"/>
      <c r="D114" s="115"/>
      <c r="E114" s="223"/>
      <c r="F114" s="223"/>
      <c r="G114" s="141"/>
      <c r="H114" s="141"/>
      <c r="I114" s="141"/>
      <c r="J114" s="115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ht="15.75" hidden="1" customHeight="1">
      <c r="A115" s="141"/>
      <c r="B115" s="141"/>
      <c r="C115" s="141"/>
      <c r="D115" s="115"/>
      <c r="E115" s="223"/>
      <c r="F115" s="223"/>
      <c r="G115" s="141"/>
      <c r="H115" s="141"/>
      <c r="I115" s="141"/>
      <c r="J115" s="115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ht="15.75" hidden="1" customHeight="1">
      <c r="A116" s="141"/>
      <c r="B116" s="141"/>
      <c r="C116" s="141"/>
      <c r="D116" s="115"/>
      <c r="E116" s="223"/>
      <c r="F116" s="223"/>
      <c r="G116" s="141"/>
      <c r="H116" s="141"/>
      <c r="I116" s="141"/>
      <c r="J116" s="115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ht="15.75" hidden="1" customHeight="1">
      <c r="A117" s="141"/>
      <c r="B117" s="141"/>
      <c r="C117" s="141"/>
      <c r="D117" s="115"/>
      <c r="E117" s="223"/>
      <c r="F117" s="223"/>
      <c r="G117" s="141"/>
      <c r="H117" s="141"/>
      <c r="I117" s="141"/>
      <c r="J117" s="115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ht="15.75" hidden="1" customHeight="1">
      <c r="A118" s="141"/>
      <c r="B118" s="141"/>
      <c r="C118" s="141"/>
      <c r="D118" s="115"/>
      <c r="E118" s="223"/>
      <c r="F118" s="223"/>
      <c r="G118" s="141"/>
      <c r="H118" s="141"/>
      <c r="I118" s="141"/>
      <c r="J118" s="115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ht="15.75" hidden="1" customHeight="1">
      <c r="A119" s="141"/>
      <c r="B119" s="141"/>
      <c r="C119" s="141"/>
      <c r="D119" s="115"/>
      <c r="E119" s="223"/>
      <c r="F119" s="223"/>
      <c r="G119" s="141"/>
      <c r="H119" s="141"/>
      <c r="I119" s="141"/>
      <c r="J119" s="115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ht="15.75" hidden="1" customHeight="1">
      <c r="A120" s="141"/>
      <c r="B120" s="141"/>
      <c r="C120" s="141"/>
      <c r="D120" s="115"/>
      <c r="E120" s="223"/>
      <c r="F120" s="223"/>
      <c r="G120" s="141"/>
      <c r="H120" s="141"/>
      <c r="I120" s="141"/>
      <c r="J120" s="115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ht="15.75" hidden="1" customHeight="1">
      <c r="A121" s="141"/>
      <c r="B121" s="141"/>
      <c r="C121" s="141"/>
      <c r="D121" s="115"/>
      <c r="E121" s="223"/>
      <c r="F121" s="223"/>
      <c r="G121" s="141"/>
      <c r="H121" s="141"/>
      <c r="I121" s="141"/>
      <c r="J121" s="115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ht="15.75" hidden="1" customHeight="1">
      <c r="A122" s="141"/>
      <c r="B122" s="141"/>
      <c r="C122" s="141"/>
      <c r="D122" s="115"/>
      <c r="E122" s="223"/>
      <c r="F122" s="223"/>
      <c r="G122" s="141"/>
      <c r="H122" s="141"/>
      <c r="I122" s="141"/>
      <c r="J122" s="115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ht="15.75" hidden="1" customHeight="1">
      <c r="A123" s="141"/>
      <c r="B123" s="141"/>
      <c r="C123" s="141"/>
      <c r="D123" s="115"/>
      <c r="E123" s="223"/>
      <c r="F123" s="223"/>
      <c r="G123" s="141"/>
      <c r="H123" s="141"/>
      <c r="I123" s="141"/>
      <c r="J123" s="115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ht="15.75" hidden="1" customHeight="1">
      <c r="A124" s="141"/>
      <c r="B124" s="141"/>
      <c r="C124" s="141"/>
      <c r="D124" s="115"/>
      <c r="E124" s="223"/>
      <c r="F124" s="223"/>
      <c r="G124" s="141"/>
      <c r="H124" s="141"/>
      <c r="I124" s="141"/>
      <c r="J124" s="115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ht="15.75" hidden="1" customHeight="1">
      <c r="A125" s="141"/>
      <c r="B125" s="141"/>
      <c r="C125" s="141"/>
      <c r="D125" s="115"/>
      <c r="E125" s="223"/>
      <c r="F125" s="223"/>
      <c r="G125" s="141"/>
      <c r="H125" s="141"/>
      <c r="I125" s="141"/>
      <c r="J125" s="115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ht="15.75" hidden="1" customHeight="1">
      <c r="A126" s="141"/>
      <c r="B126" s="141"/>
      <c r="C126" s="141"/>
      <c r="D126" s="115"/>
      <c r="E126" s="223"/>
      <c r="F126" s="223"/>
      <c r="G126" s="141"/>
      <c r="H126" s="141"/>
      <c r="I126" s="141"/>
      <c r="J126" s="115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ht="15.75" hidden="1" customHeight="1">
      <c r="A127" s="141"/>
      <c r="B127" s="141"/>
      <c r="C127" s="141"/>
      <c r="D127" s="115"/>
      <c r="E127" s="223"/>
      <c r="F127" s="223"/>
      <c r="G127" s="141"/>
      <c r="H127" s="141"/>
      <c r="I127" s="141"/>
      <c r="J127" s="115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ht="15.75" hidden="1" customHeight="1">
      <c r="A128" s="141"/>
      <c r="B128" s="141"/>
      <c r="C128" s="141"/>
      <c r="D128" s="115"/>
      <c r="E128" s="223"/>
      <c r="F128" s="223"/>
      <c r="G128" s="141"/>
      <c r="H128" s="141"/>
      <c r="I128" s="141"/>
      <c r="J128" s="115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ht="15.75" hidden="1" customHeight="1">
      <c r="A129" s="141"/>
      <c r="B129" s="141"/>
      <c r="C129" s="141"/>
      <c r="D129" s="115"/>
      <c r="E129" s="223"/>
      <c r="F129" s="223"/>
      <c r="G129" s="141"/>
      <c r="H129" s="141"/>
      <c r="I129" s="141"/>
      <c r="J129" s="115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ht="15.75" hidden="1" customHeight="1">
      <c r="A130" s="141"/>
      <c r="B130" s="141"/>
      <c r="C130" s="141"/>
      <c r="D130" s="115"/>
      <c r="E130" s="223"/>
      <c r="F130" s="223"/>
      <c r="G130" s="141"/>
      <c r="H130" s="141"/>
      <c r="I130" s="141"/>
      <c r="J130" s="115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ht="15.75" hidden="1" customHeight="1">
      <c r="A131" s="141"/>
      <c r="B131" s="141"/>
      <c r="C131" s="141"/>
      <c r="D131" s="115"/>
      <c r="E131" s="223"/>
      <c r="F131" s="223"/>
      <c r="G131" s="141"/>
      <c r="H131" s="141"/>
      <c r="I131" s="141"/>
      <c r="J131" s="115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ht="15.75" hidden="1" customHeight="1">
      <c r="A132" s="141"/>
      <c r="B132" s="141"/>
      <c r="C132" s="141"/>
      <c r="D132" s="115"/>
      <c r="E132" s="223"/>
      <c r="F132" s="223"/>
      <c r="G132" s="141"/>
      <c r="H132" s="141"/>
      <c r="I132" s="141"/>
      <c r="J132" s="115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ht="15.75" hidden="1" customHeight="1">
      <c r="A133" s="141"/>
      <c r="B133" s="141"/>
      <c r="C133" s="141"/>
      <c r="D133" s="115"/>
      <c r="E133" s="223"/>
      <c r="F133" s="223"/>
      <c r="G133" s="141"/>
      <c r="H133" s="141"/>
      <c r="I133" s="141"/>
      <c r="J133" s="115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ht="15.75" hidden="1" customHeight="1">
      <c r="A134" s="141"/>
      <c r="B134" s="141"/>
      <c r="C134" s="141"/>
      <c r="D134" s="115"/>
      <c r="E134" s="223"/>
      <c r="F134" s="223"/>
      <c r="G134" s="141"/>
      <c r="H134" s="141"/>
      <c r="I134" s="141"/>
      <c r="J134" s="115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ht="15.75" hidden="1" customHeight="1">
      <c r="A135" s="141"/>
      <c r="B135" s="141"/>
      <c r="C135" s="141"/>
      <c r="D135" s="115"/>
      <c r="E135" s="223"/>
      <c r="F135" s="223"/>
      <c r="G135" s="141"/>
      <c r="H135" s="141"/>
      <c r="I135" s="141"/>
      <c r="J135" s="115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ht="15.75" hidden="1" customHeight="1">
      <c r="A136" s="141"/>
      <c r="B136" s="141"/>
      <c r="C136" s="141"/>
      <c r="D136" s="115"/>
      <c r="E136" s="223"/>
      <c r="F136" s="223"/>
      <c r="G136" s="141"/>
      <c r="H136" s="141"/>
      <c r="I136" s="141"/>
      <c r="J136" s="115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ht="15.75" hidden="1" customHeight="1">
      <c r="A137" s="141"/>
      <c r="B137" s="141"/>
      <c r="C137" s="141"/>
      <c r="D137" s="115"/>
      <c r="E137" s="223"/>
      <c r="F137" s="223"/>
      <c r="G137" s="141"/>
      <c r="H137" s="141"/>
      <c r="I137" s="141"/>
      <c r="J137" s="115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ht="15.75" hidden="1" customHeight="1">
      <c r="A138" s="141"/>
      <c r="B138" s="141"/>
      <c r="C138" s="141"/>
      <c r="D138" s="115"/>
      <c r="E138" s="223"/>
      <c r="F138" s="223"/>
      <c r="G138" s="141"/>
      <c r="H138" s="141"/>
      <c r="I138" s="141"/>
      <c r="J138" s="115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ht="15.75" hidden="1" customHeight="1">
      <c r="A139" s="141"/>
      <c r="B139" s="141"/>
      <c r="C139" s="141"/>
      <c r="D139" s="115"/>
      <c r="E139" s="223"/>
      <c r="F139" s="223"/>
      <c r="G139" s="141"/>
      <c r="H139" s="141"/>
      <c r="I139" s="141"/>
      <c r="J139" s="115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ht="15.75" hidden="1" customHeight="1">
      <c r="A140" s="141"/>
      <c r="B140" s="141"/>
      <c r="C140" s="141"/>
      <c r="D140" s="115"/>
      <c r="E140" s="223"/>
      <c r="F140" s="223"/>
      <c r="G140" s="141"/>
      <c r="H140" s="141"/>
      <c r="I140" s="141"/>
      <c r="J140" s="115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ht="15.75" hidden="1" customHeight="1">
      <c r="A141" s="141"/>
      <c r="B141" s="141"/>
      <c r="C141" s="141"/>
      <c r="D141" s="115"/>
      <c r="E141" s="223"/>
      <c r="F141" s="223"/>
      <c r="G141" s="141"/>
      <c r="H141" s="141"/>
      <c r="I141" s="141"/>
      <c r="J141" s="115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ht="15.75" hidden="1" customHeight="1">
      <c r="A142" s="141"/>
      <c r="B142" s="141"/>
      <c r="C142" s="141"/>
      <c r="D142" s="115"/>
      <c r="E142" s="223"/>
      <c r="F142" s="223"/>
      <c r="G142" s="141"/>
      <c r="H142" s="141"/>
      <c r="I142" s="141"/>
      <c r="J142" s="115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ht="15.75" hidden="1" customHeight="1">
      <c r="A143" s="141"/>
      <c r="B143" s="141"/>
      <c r="C143" s="141"/>
      <c r="D143" s="115"/>
      <c r="E143" s="223"/>
      <c r="F143" s="223"/>
      <c r="G143" s="141"/>
      <c r="H143" s="141"/>
      <c r="I143" s="141"/>
      <c r="J143" s="115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ht="15.75" hidden="1" customHeight="1">
      <c r="A144" s="141"/>
      <c r="B144" s="141"/>
      <c r="C144" s="141"/>
      <c r="D144" s="115"/>
      <c r="E144" s="223"/>
      <c r="F144" s="223"/>
      <c r="G144" s="141"/>
      <c r="H144" s="141"/>
      <c r="I144" s="141"/>
      <c r="J144" s="115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ht="15.75" hidden="1" customHeight="1">
      <c r="A145" s="141"/>
      <c r="B145" s="141"/>
      <c r="C145" s="141"/>
      <c r="D145" s="115"/>
      <c r="E145" s="223"/>
      <c r="F145" s="223"/>
      <c r="G145" s="141"/>
      <c r="H145" s="141"/>
      <c r="I145" s="141"/>
      <c r="J145" s="115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ht="15.75" hidden="1" customHeight="1">
      <c r="A146" s="141"/>
      <c r="B146" s="141"/>
      <c r="C146" s="141"/>
      <c r="D146" s="115"/>
      <c r="E146" s="223"/>
      <c r="F146" s="223"/>
      <c r="G146" s="141"/>
      <c r="H146" s="141"/>
      <c r="I146" s="141"/>
      <c r="J146" s="115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ht="15.75" hidden="1" customHeight="1">
      <c r="A147" s="141"/>
      <c r="B147" s="141"/>
      <c r="C147" s="141"/>
      <c r="D147" s="115"/>
      <c r="E147" s="223"/>
      <c r="F147" s="223"/>
      <c r="G147" s="141"/>
      <c r="H147" s="141"/>
      <c r="I147" s="141"/>
      <c r="J147" s="115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ht="15.75" hidden="1" customHeight="1">
      <c r="A148" s="141"/>
      <c r="B148" s="141"/>
      <c r="C148" s="141"/>
      <c r="D148" s="115"/>
      <c r="E148" s="223"/>
      <c r="F148" s="223"/>
      <c r="G148" s="141"/>
      <c r="H148" s="141"/>
      <c r="I148" s="141"/>
      <c r="J148" s="115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ht="15.75" hidden="1" customHeight="1">
      <c r="A149" s="141"/>
      <c r="B149" s="141"/>
      <c r="C149" s="141"/>
      <c r="D149" s="115"/>
      <c r="E149" s="223"/>
      <c r="F149" s="223"/>
      <c r="G149" s="141"/>
      <c r="H149" s="141"/>
      <c r="I149" s="141"/>
      <c r="J149" s="115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ht="15.75" hidden="1" customHeight="1">
      <c r="A150" s="141"/>
      <c r="B150" s="141"/>
      <c r="C150" s="141"/>
      <c r="D150" s="115"/>
      <c r="E150" s="223"/>
      <c r="F150" s="223"/>
      <c r="G150" s="141"/>
      <c r="H150" s="141"/>
      <c r="I150" s="141"/>
      <c r="J150" s="115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ht="15.75" hidden="1" customHeight="1">
      <c r="A151" s="141"/>
      <c r="B151" s="141"/>
      <c r="C151" s="141"/>
      <c r="D151" s="115"/>
      <c r="E151" s="223"/>
      <c r="F151" s="223"/>
      <c r="G151" s="141"/>
      <c r="H151" s="141"/>
      <c r="I151" s="141"/>
      <c r="J151" s="115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ht="15.75" hidden="1" customHeight="1">
      <c r="A152" s="141"/>
      <c r="B152" s="141"/>
      <c r="C152" s="141"/>
      <c r="D152" s="115"/>
      <c r="E152" s="223"/>
      <c r="F152" s="223"/>
      <c r="G152" s="141"/>
      <c r="H152" s="141"/>
      <c r="I152" s="141"/>
      <c r="J152" s="115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ht="15.75" hidden="1" customHeight="1">
      <c r="A153" s="141"/>
      <c r="B153" s="141"/>
      <c r="C153" s="141"/>
      <c r="D153" s="115"/>
      <c r="E153" s="223"/>
      <c r="F153" s="223"/>
      <c r="G153" s="141"/>
      <c r="H153" s="141"/>
      <c r="I153" s="141"/>
      <c r="J153" s="115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ht="15.75" hidden="1" customHeight="1">
      <c r="A154" s="141"/>
      <c r="B154" s="141"/>
      <c r="C154" s="141"/>
      <c r="D154" s="115"/>
      <c r="E154" s="223"/>
      <c r="F154" s="223"/>
      <c r="G154" s="141"/>
      <c r="H154" s="141"/>
      <c r="I154" s="141"/>
      <c r="J154" s="115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ht="15.75" hidden="1" customHeight="1">
      <c r="A155" s="141"/>
      <c r="B155" s="141"/>
      <c r="C155" s="141"/>
      <c r="D155" s="115"/>
      <c r="E155" s="223"/>
      <c r="F155" s="223"/>
      <c r="G155" s="141"/>
      <c r="H155" s="141"/>
      <c r="I155" s="141"/>
      <c r="J155" s="115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ht="15.75" hidden="1" customHeight="1">
      <c r="A156" s="141"/>
      <c r="B156" s="141"/>
      <c r="C156" s="141"/>
      <c r="D156" s="115"/>
      <c r="E156" s="223"/>
      <c r="F156" s="223"/>
      <c r="G156" s="141"/>
      <c r="H156" s="141"/>
      <c r="I156" s="141"/>
      <c r="J156" s="115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ht="15.75" hidden="1" customHeight="1">
      <c r="A157" s="141"/>
      <c r="B157" s="141"/>
      <c r="C157" s="141"/>
      <c r="D157" s="115"/>
      <c r="E157" s="223"/>
      <c r="F157" s="223"/>
      <c r="G157" s="141"/>
      <c r="H157" s="141"/>
      <c r="I157" s="141"/>
      <c r="J157" s="115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ht="15.75" hidden="1" customHeight="1">
      <c r="A158" s="141"/>
      <c r="B158" s="141"/>
      <c r="C158" s="141"/>
      <c r="D158" s="115"/>
      <c r="E158" s="223"/>
      <c r="F158" s="223"/>
      <c r="G158" s="141"/>
      <c r="H158" s="141"/>
      <c r="I158" s="141"/>
      <c r="J158" s="115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ht="15.75" hidden="1" customHeight="1">
      <c r="A159" s="141"/>
      <c r="B159" s="141"/>
      <c r="C159" s="141"/>
      <c r="D159" s="115"/>
      <c r="E159" s="223"/>
      <c r="F159" s="223"/>
      <c r="G159" s="141"/>
      <c r="H159" s="141"/>
      <c r="I159" s="141"/>
      <c r="J159" s="115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ht="15.75" hidden="1" customHeight="1">
      <c r="A160" s="141"/>
      <c r="B160" s="141"/>
      <c r="C160" s="141"/>
      <c r="D160" s="115"/>
      <c r="E160" s="223"/>
      <c r="F160" s="223"/>
      <c r="G160" s="141"/>
      <c r="H160" s="141"/>
      <c r="I160" s="141"/>
      <c r="J160" s="115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ht="15.75" hidden="1" customHeight="1">
      <c r="A161" s="141"/>
      <c r="B161" s="141"/>
      <c r="C161" s="141"/>
      <c r="D161" s="115"/>
      <c r="E161" s="223"/>
      <c r="F161" s="223"/>
      <c r="G161" s="141"/>
      <c r="H161" s="141"/>
      <c r="I161" s="141"/>
      <c r="J161" s="115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ht="15.75" hidden="1" customHeight="1">
      <c r="A162" s="141"/>
      <c r="B162" s="141"/>
      <c r="C162" s="141"/>
      <c r="D162" s="115"/>
      <c r="E162" s="223"/>
      <c r="F162" s="223"/>
      <c r="G162" s="141"/>
      <c r="H162" s="141"/>
      <c r="I162" s="141"/>
      <c r="J162" s="115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ht="15.75" hidden="1" customHeight="1">
      <c r="A163" s="141"/>
      <c r="B163" s="141"/>
      <c r="C163" s="141"/>
      <c r="D163" s="115"/>
      <c r="E163" s="223"/>
      <c r="F163" s="223"/>
      <c r="G163" s="141"/>
      <c r="H163" s="141"/>
      <c r="I163" s="141"/>
      <c r="J163" s="115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ht="15.75" hidden="1" customHeight="1">
      <c r="A164" s="141"/>
      <c r="B164" s="141"/>
      <c r="C164" s="141"/>
      <c r="D164" s="115"/>
      <c r="E164" s="223"/>
      <c r="F164" s="223"/>
      <c r="G164" s="141"/>
      <c r="H164" s="141"/>
      <c r="I164" s="141"/>
      <c r="J164" s="115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ht="15.75" hidden="1" customHeight="1">
      <c r="A165" s="141"/>
      <c r="B165" s="141"/>
      <c r="C165" s="141"/>
      <c r="D165" s="115"/>
      <c r="E165" s="223"/>
      <c r="F165" s="223"/>
      <c r="G165" s="141"/>
      <c r="H165" s="141"/>
      <c r="I165" s="141"/>
      <c r="J165" s="115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ht="15.75" hidden="1" customHeight="1">
      <c r="A166" s="141"/>
      <c r="B166" s="141"/>
      <c r="C166" s="141"/>
      <c r="D166" s="115"/>
      <c r="E166" s="223"/>
      <c r="F166" s="223"/>
      <c r="G166" s="141"/>
      <c r="H166" s="141"/>
      <c r="I166" s="141"/>
      <c r="J166" s="115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ht="15.75" hidden="1" customHeight="1">
      <c r="A167" s="141"/>
      <c r="B167" s="141"/>
      <c r="C167" s="141"/>
      <c r="D167" s="115"/>
      <c r="E167" s="223"/>
      <c r="F167" s="223"/>
      <c r="G167" s="141"/>
      <c r="H167" s="141"/>
      <c r="I167" s="141"/>
      <c r="J167" s="115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ht="15.75" hidden="1" customHeight="1">
      <c r="A168" s="141"/>
      <c r="B168" s="141"/>
      <c r="C168" s="141"/>
      <c r="D168" s="115"/>
      <c r="E168" s="223"/>
      <c r="F168" s="223"/>
      <c r="G168" s="141"/>
      <c r="H168" s="141"/>
      <c r="I168" s="141"/>
      <c r="J168" s="115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ht="15.75" hidden="1" customHeight="1">
      <c r="A169" s="141"/>
      <c r="B169" s="141"/>
      <c r="C169" s="141"/>
      <c r="D169" s="115"/>
      <c r="E169" s="223"/>
      <c r="F169" s="223"/>
      <c r="G169" s="141"/>
      <c r="H169" s="141"/>
      <c r="I169" s="141"/>
      <c r="J169" s="115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ht="15.75" hidden="1" customHeight="1">
      <c r="A170" s="141"/>
      <c r="B170" s="141"/>
      <c r="C170" s="141"/>
      <c r="D170" s="115"/>
      <c r="E170" s="223"/>
      <c r="F170" s="223"/>
      <c r="G170" s="141"/>
      <c r="H170" s="141"/>
      <c r="I170" s="141"/>
      <c r="J170" s="115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ht="15.75" hidden="1" customHeight="1">
      <c r="A171" s="141"/>
      <c r="B171" s="141"/>
      <c r="C171" s="141"/>
      <c r="D171" s="115"/>
      <c r="E171" s="223"/>
      <c r="F171" s="223"/>
      <c r="G171" s="141"/>
      <c r="H171" s="141"/>
      <c r="I171" s="141"/>
      <c r="J171" s="115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ht="15.75" hidden="1" customHeight="1">
      <c r="A172" s="141"/>
      <c r="B172" s="141"/>
      <c r="C172" s="141"/>
      <c r="D172" s="115"/>
      <c r="E172" s="223"/>
      <c r="F172" s="223"/>
      <c r="G172" s="141"/>
      <c r="H172" s="141"/>
      <c r="I172" s="141"/>
      <c r="J172" s="115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ht="15.75" hidden="1" customHeight="1">
      <c r="A173" s="141"/>
      <c r="B173" s="141"/>
      <c r="C173" s="141"/>
      <c r="D173" s="115"/>
      <c r="E173" s="223"/>
      <c r="F173" s="223"/>
      <c r="G173" s="141"/>
      <c r="H173" s="141"/>
      <c r="I173" s="141"/>
      <c r="J173" s="115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ht="15.75" hidden="1" customHeight="1">
      <c r="A174" s="141"/>
      <c r="B174" s="141"/>
      <c r="C174" s="141"/>
      <c r="D174" s="115"/>
      <c r="E174" s="223"/>
      <c r="F174" s="223"/>
      <c r="G174" s="141"/>
      <c r="H174" s="141"/>
      <c r="I174" s="141"/>
      <c r="J174" s="115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ht="15.75" hidden="1" customHeight="1">
      <c r="A175" s="141"/>
      <c r="B175" s="141"/>
      <c r="C175" s="141"/>
      <c r="D175" s="115"/>
      <c r="E175" s="223"/>
      <c r="F175" s="223"/>
      <c r="G175" s="141"/>
      <c r="H175" s="141"/>
      <c r="I175" s="141"/>
      <c r="J175" s="115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ht="15.75" hidden="1" customHeight="1">
      <c r="A176" s="141"/>
      <c r="B176" s="141"/>
      <c r="C176" s="141"/>
      <c r="D176" s="115"/>
      <c r="E176" s="223"/>
      <c r="F176" s="223"/>
      <c r="G176" s="141"/>
      <c r="H176" s="141"/>
      <c r="I176" s="141"/>
      <c r="J176" s="115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ht="15.75" hidden="1" customHeight="1">
      <c r="A177" s="141"/>
      <c r="B177" s="141"/>
      <c r="C177" s="141"/>
      <c r="D177" s="115"/>
      <c r="E177" s="223"/>
      <c r="F177" s="223"/>
      <c r="G177" s="141"/>
      <c r="H177" s="141"/>
      <c r="I177" s="141"/>
      <c r="J177" s="115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ht="15.75" hidden="1" customHeight="1">
      <c r="A178" s="141"/>
      <c r="B178" s="141"/>
      <c r="C178" s="141"/>
      <c r="D178" s="115"/>
      <c r="E178" s="223"/>
      <c r="F178" s="223"/>
      <c r="G178" s="141"/>
      <c r="H178" s="141"/>
      <c r="I178" s="141"/>
      <c r="J178" s="115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ht="15.75" hidden="1" customHeight="1">
      <c r="A179" s="141"/>
      <c r="B179" s="141"/>
      <c r="C179" s="141"/>
      <c r="D179" s="115"/>
      <c r="E179" s="223"/>
      <c r="F179" s="223"/>
      <c r="G179" s="141"/>
      <c r="H179" s="141"/>
      <c r="I179" s="141"/>
      <c r="J179" s="115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ht="15.75" hidden="1" customHeight="1">
      <c r="A180" s="141"/>
      <c r="B180" s="141"/>
      <c r="C180" s="141"/>
      <c r="D180" s="115"/>
      <c r="E180" s="223"/>
      <c r="F180" s="223"/>
      <c r="G180" s="141"/>
      <c r="H180" s="141"/>
      <c r="I180" s="141"/>
      <c r="J180" s="115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ht="15.75" hidden="1" customHeight="1">
      <c r="A181" s="141"/>
      <c r="B181" s="141"/>
      <c r="C181" s="141"/>
      <c r="D181" s="115"/>
      <c r="E181" s="223"/>
      <c r="F181" s="223"/>
      <c r="G181" s="141"/>
      <c r="H181" s="141"/>
      <c r="I181" s="141"/>
      <c r="J181" s="115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ht="15.75" hidden="1" customHeight="1">
      <c r="A182" s="141"/>
      <c r="B182" s="141"/>
      <c r="C182" s="141"/>
      <c r="D182" s="115"/>
      <c r="E182" s="223"/>
      <c r="F182" s="223"/>
      <c r="G182" s="141"/>
      <c r="H182" s="141"/>
      <c r="I182" s="141"/>
      <c r="J182" s="115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ht="15.75" hidden="1" customHeight="1">
      <c r="A183" s="141"/>
      <c r="B183" s="141"/>
      <c r="C183" s="141"/>
      <c r="D183" s="115"/>
      <c r="E183" s="223"/>
      <c r="F183" s="223"/>
      <c r="G183" s="141"/>
      <c r="H183" s="141"/>
      <c r="I183" s="141"/>
      <c r="J183" s="115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ht="15.75" hidden="1" customHeight="1">
      <c r="A184" s="141"/>
      <c r="B184" s="141"/>
      <c r="C184" s="141"/>
      <c r="D184" s="115"/>
      <c r="E184" s="223"/>
      <c r="F184" s="223"/>
      <c r="G184" s="141"/>
      <c r="H184" s="141"/>
      <c r="I184" s="141"/>
      <c r="J184" s="115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ht="15.75" hidden="1" customHeight="1">
      <c r="A185" s="141"/>
      <c r="B185" s="141"/>
      <c r="C185" s="141"/>
      <c r="D185" s="115"/>
      <c r="E185" s="223"/>
      <c r="F185" s="223"/>
      <c r="G185" s="141"/>
      <c r="H185" s="141"/>
      <c r="I185" s="141"/>
      <c r="J185" s="115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ht="15.75" hidden="1" customHeight="1">
      <c r="A186" s="141"/>
      <c r="B186" s="141"/>
      <c r="C186" s="141"/>
      <c r="D186" s="115"/>
      <c r="E186" s="223"/>
      <c r="F186" s="223"/>
      <c r="G186" s="141"/>
      <c r="H186" s="141"/>
      <c r="I186" s="141"/>
      <c r="J186" s="115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ht="15.75" hidden="1" customHeight="1">
      <c r="A187" s="141"/>
      <c r="B187" s="141"/>
      <c r="C187" s="141"/>
      <c r="D187" s="115"/>
      <c r="E187" s="223"/>
      <c r="F187" s="223"/>
      <c r="G187" s="141"/>
      <c r="H187" s="141"/>
      <c r="I187" s="141"/>
      <c r="J187" s="115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ht="15.75" hidden="1" customHeight="1">
      <c r="A188" s="141"/>
      <c r="B188" s="141"/>
      <c r="C188" s="141"/>
      <c r="D188" s="115"/>
      <c r="E188" s="223"/>
      <c r="F188" s="223"/>
      <c r="G188" s="141"/>
      <c r="H188" s="141"/>
      <c r="I188" s="141"/>
      <c r="J188" s="115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ht="15.75" hidden="1" customHeight="1">
      <c r="A189" s="141"/>
      <c r="B189" s="141"/>
      <c r="C189" s="141"/>
      <c r="D189" s="115"/>
      <c r="E189" s="223"/>
      <c r="F189" s="223"/>
      <c r="G189" s="141"/>
      <c r="H189" s="141"/>
      <c r="I189" s="141"/>
      <c r="J189" s="115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ht="15.75" hidden="1" customHeight="1">
      <c r="A190" s="141"/>
      <c r="B190" s="141"/>
      <c r="C190" s="141"/>
      <c r="D190" s="115"/>
      <c r="E190" s="223"/>
      <c r="F190" s="223"/>
      <c r="G190" s="141"/>
      <c r="H190" s="141"/>
      <c r="I190" s="141"/>
      <c r="J190" s="115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ht="15.75" hidden="1" customHeight="1">
      <c r="A191" s="141"/>
      <c r="B191" s="141"/>
      <c r="C191" s="141"/>
      <c r="D191" s="115"/>
      <c r="E191" s="223"/>
      <c r="F191" s="223"/>
      <c r="G191" s="141"/>
      <c r="H191" s="141"/>
      <c r="I191" s="141"/>
      <c r="J191" s="115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ht="15.75" hidden="1" customHeight="1">
      <c r="A192" s="141"/>
      <c r="B192" s="141"/>
      <c r="C192" s="141"/>
      <c r="D192" s="115"/>
      <c r="E192" s="223"/>
      <c r="F192" s="223"/>
      <c r="G192" s="141"/>
      <c r="H192" s="141"/>
      <c r="I192" s="141"/>
      <c r="J192" s="115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ht="15.75" hidden="1" customHeight="1">
      <c r="A193" s="141"/>
      <c r="B193" s="141"/>
      <c r="C193" s="141"/>
      <c r="D193" s="115"/>
      <c r="E193" s="223"/>
      <c r="F193" s="223"/>
      <c r="G193" s="141"/>
      <c r="H193" s="141"/>
      <c r="I193" s="141"/>
      <c r="J193" s="115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ht="15.75" hidden="1" customHeight="1">
      <c r="A194" s="141"/>
      <c r="B194" s="141"/>
      <c r="C194" s="141"/>
      <c r="D194" s="115"/>
      <c r="E194" s="223"/>
      <c r="F194" s="223"/>
      <c r="G194" s="141"/>
      <c r="H194" s="141"/>
      <c r="I194" s="141"/>
      <c r="J194" s="115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ht="15.75" hidden="1" customHeight="1">
      <c r="A195" s="141"/>
      <c r="B195" s="141"/>
      <c r="C195" s="141"/>
      <c r="D195" s="115"/>
      <c r="E195" s="223"/>
      <c r="F195" s="223"/>
      <c r="G195" s="141"/>
      <c r="H195" s="141"/>
      <c r="I195" s="141"/>
      <c r="J195" s="115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ht="15.75" hidden="1" customHeight="1">
      <c r="A196" s="141"/>
      <c r="B196" s="141"/>
      <c r="C196" s="141"/>
      <c r="D196" s="115"/>
      <c r="E196" s="223"/>
      <c r="F196" s="223"/>
      <c r="G196" s="141"/>
      <c r="H196" s="141"/>
      <c r="I196" s="141"/>
      <c r="J196" s="115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ht="15.75" hidden="1" customHeight="1">
      <c r="A197" s="141"/>
      <c r="B197" s="141"/>
      <c r="C197" s="141"/>
      <c r="D197" s="115"/>
      <c r="E197" s="223"/>
      <c r="F197" s="223"/>
      <c r="G197" s="141"/>
      <c r="H197" s="141"/>
      <c r="I197" s="141"/>
      <c r="J197" s="115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ht="15.75" hidden="1" customHeight="1">
      <c r="A198" s="141"/>
      <c r="B198" s="141"/>
      <c r="C198" s="141"/>
      <c r="D198" s="115"/>
      <c r="E198" s="223"/>
      <c r="F198" s="223"/>
      <c r="G198" s="141"/>
      <c r="H198" s="141"/>
      <c r="I198" s="141"/>
      <c r="J198" s="115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ht="15.75" hidden="1" customHeight="1">
      <c r="A199" s="141"/>
      <c r="B199" s="141"/>
      <c r="C199" s="141"/>
      <c r="D199" s="115"/>
      <c r="E199" s="223"/>
      <c r="F199" s="223"/>
      <c r="G199" s="141"/>
      <c r="H199" s="141"/>
      <c r="I199" s="141"/>
      <c r="J199" s="115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ht="15.75" hidden="1" customHeight="1">
      <c r="A200" s="141"/>
      <c r="B200" s="141"/>
      <c r="C200" s="141"/>
      <c r="D200" s="115"/>
      <c r="E200" s="223"/>
      <c r="F200" s="223"/>
      <c r="G200" s="141"/>
      <c r="H200" s="141"/>
      <c r="I200" s="141"/>
      <c r="J200" s="115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ht="15.75" hidden="1" customHeight="1">
      <c r="A201" s="141"/>
      <c r="B201" s="141"/>
      <c r="C201" s="141"/>
      <c r="D201" s="115"/>
      <c r="E201" s="223"/>
      <c r="F201" s="223"/>
      <c r="G201" s="141"/>
      <c r="H201" s="141"/>
      <c r="I201" s="141"/>
      <c r="J201" s="115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ht="15.75" hidden="1" customHeight="1">
      <c r="A202" s="141"/>
      <c r="B202" s="141"/>
      <c r="C202" s="141"/>
      <c r="D202" s="115"/>
      <c r="E202" s="223"/>
      <c r="F202" s="223"/>
      <c r="G202" s="141"/>
      <c r="H202" s="141"/>
      <c r="I202" s="141"/>
      <c r="J202" s="115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ht="15.75" hidden="1" customHeight="1">
      <c r="A203" s="141"/>
      <c r="B203" s="141"/>
      <c r="C203" s="141"/>
      <c r="D203" s="115"/>
      <c r="E203" s="223"/>
      <c r="F203" s="223"/>
      <c r="G203" s="141"/>
      <c r="H203" s="141"/>
      <c r="I203" s="141"/>
      <c r="J203" s="115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ht="15.75" hidden="1" customHeight="1">
      <c r="A204" s="141"/>
      <c r="B204" s="141"/>
      <c r="C204" s="141"/>
      <c r="D204" s="115"/>
      <c r="E204" s="223"/>
      <c r="F204" s="223"/>
      <c r="G204" s="141"/>
      <c r="H204" s="141"/>
      <c r="I204" s="141"/>
      <c r="J204" s="115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ht="15.75" hidden="1" customHeight="1">
      <c r="A205" s="141"/>
      <c r="B205" s="141"/>
      <c r="C205" s="141"/>
      <c r="D205" s="115"/>
      <c r="E205" s="223"/>
      <c r="F205" s="223"/>
      <c r="G205" s="141"/>
      <c r="H205" s="141"/>
      <c r="I205" s="141"/>
      <c r="J205" s="115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ht="15.75" hidden="1" customHeight="1">
      <c r="A206" s="141"/>
      <c r="B206" s="141"/>
      <c r="C206" s="141"/>
      <c r="D206" s="115"/>
      <c r="E206" s="223"/>
      <c r="F206" s="223"/>
      <c r="G206" s="141"/>
      <c r="H206" s="141"/>
      <c r="I206" s="141"/>
      <c r="J206" s="115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ht="15.75" hidden="1" customHeight="1">
      <c r="A207" s="141"/>
      <c r="B207" s="141"/>
      <c r="C207" s="141"/>
      <c r="D207" s="115"/>
      <c r="E207" s="223"/>
      <c r="F207" s="223"/>
      <c r="G207" s="141"/>
      <c r="H207" s="141"/>
      <c r="I207" s="141"/>
      <c r="J207" s="115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ht="15.75" hidden="1" customHeight="1">
      <c r="A208" s="141"/>
      <c r="B208" s="141"/>
      <c r="C208" s="141"/>
      <c r="D208" s="115"/>
      <c r="E208" s="223"/>
      <c r="F208" s="223"/>
      <c r="G208" s="141"/>
      <c r="H208" s="141"/>
      <c r="I208" s="141"/>
      <c r="J208" s="115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ht="15.75" customHeight="1">
      <c r="A209" s="141"/>
      <c r="B209" s="141"/>
      <c r="C209" s="141"/>
      <c r="D209" s="115"/>
      <c r="E209" s="223"/>
      <c r="F209" s="223"/>
      <c r="G209" s="141"/>
      <c r="H209" s="141"/>
      <c r="I209" s="141"/>
      <c r="J209" s="115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ht="15.75" customHeight="1">
      <c r="A210" s="141"/>
      <c r="B210" s="141"/>
      <c r="C210" s="141"/>
      <c r="D210" s="115"/>
      <c r="E210" s="223"/>
      <c r="F210" s="223"/>
      <c r="G210" s="141"/>
      <c r="H210" s="141"/>
      <c r="I210" s="141"/>
      <c r="J210" s="115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 ht="15.75" customHeight="1">
      <c r="A211" s="141"/>
      <c r="B211" s="141"/>
      <c r="C211" s="141"/>
      <c r="D211" s="115"/>
      <c r="E211" s="223"/>
      <c r="F211" s="223"/>
      <c r="G211" s="141"/>
      <c r="H211" s="141"/>
      <c r="I211" s="141"/>
      <c r="J211" s="115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ht="15.75" customHeight="1">
      <c r="A212" s="141"/>
      <c r="B212" s="141"/>
      <c r="C212" s="141"/>
      <c r="D212" s="115"/>
      <c r="E212" s="223"/>
      <c r="F212" s="223"/>
      <c r="G212" s="141"/>
      <c r="H212" s="141"/>
      <c r="I212" s="141"/>
      <c r="J212" s="115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ht="15.75" customHeight="1">
      <c r="A213" s="141"/>
      <c r="B213" s="141"/>
      <c r="C213" s="141"/>
      <c r="D213" s="115"/>
      <c r="E213" s="223"/>
      <c r="F213" s="223"/>
      <c r="G213" s="141"/>
      <c r="H213" s="141"/>
      <c r="I213" s="141"/>
      <c r="J213" s="115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ht="15.75" customHeight="1">
      <c r="A214" s="141"/>
      <c r="B214" s="141"/>
      <c r="C214" s="141"/>
      <c r="D214" s="115"/>
      <c r="E214" s="223"/>
      <c r="F214" s="223"/>
      <c r="G214" s="141"/>
      <c r="H214" s="141"/>
      <c r="I214" s="141"/>
      <c r="J214" s="115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ht="15.75" customHeight="1">
      <c r="A215" s="141"/>
      <c r="B215" s="141"/>
      <c r="C215" s="141"/>
      <c r="D215" s="115"/>
      <c r="E215" s="223"/>
      <c r="F215" s="223"/>
      <c r="G215" s="141"/>
      <c r="H215" s="141"/>
      <c r="I215" s="141"/>
      <c r="J215" s="115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ht="15.75" customHeight="1">
      <c r="A216" s="141"/>
      <c r="B216" s="141"/>
      <c r="C216" s="141"/>
      <c r="D216" s="115"/>
      <c r="E216" s="223"/>
      <c r="F216" s="223"/>
      <c r="G216" s="141"/>
      <c r="H216" s="141"/>
      <c r="I216" s="141"/>
      <c r="J216" s="115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ht="15.75" customHeight="1">
      <c r="A217" s="141"/>
      <c r="B217" s="141"/>
      <c r="C217" s="141"/>
      <c r="D217" s="115"/>
      <c r="E217" s="223"/>
      <c r="F217" s="223"/>
      <c r="G217" s="141"/>
      <c r="H217" s="141"/>
      <c r="I217" s="141"/>
      <c r="J217" s="115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ht="15.75" customHeight="1">
      <c r="A218" s="141"/>
      <c r="B218" s="141"/>
      <c r="C218" s="141"/>
      <c r="D218" s="115"/>
      <c r="E218" s="223"/>
      <c r="F218" s="223"/>
      <c r="G218" s="141"/>
      <c r="H218" s="141"/>
      <c r="I218" s="141"/>
      <c r="J218" s="115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ht="15.75" customHeight="1">
      <c r="A219" s="141"/>
      <c r="B219" s="141"/>
      <c r="C219" s="141"/>
      <c r="D219" s="115"/>
      <c r="E219" s="223"/>
      <c r="F219" s="223"/>
      <c r="G219" s="141"/>
      <c r="H219" s="141"/>
      <c r="I219" s="141"/>
      <c r="J219" s="115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ht="15.75" customHeight="1">
      <c r="A220" s="141"/>
      <c r="B220" s="141"/>
      <c r="C220" s="141"/>
      <c r="D220" s="115"/>
      <c r="E220" s="223"/>
      <c r="F220" s="223"/>
      <c r="G220" s="141"/>
      <c r="H220" s="141"/>
      <c r="I220" s="141"/>
      <c r="J220" s="115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ht="15.75" customHeight="1">
      <c r="A221" s="141"/>
      <c r="B221" s="141"/>
      <c r="C221" s="141"/>
      <c r="D221" s="115"/>
      <c r="E221" s="223"/>
      <c r="F221" s="223"/>
      <c r="G221" s="141"/>
      <c r="H221" s="141"/>
      <c r="I221" s="141"/>
      <c r="J221" s="115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ht="15.75" customHeight="1">
      <c r="A222" s="141"/>
      <c r="B222" s="141"/>
      <c r="C222" s="141"/>
      <c r="D222" s="115"/>
      <c r="E222" s="223"/>
      <c r="F222" s="223"/>
      <c r="G222" s="141"/>
      <c r="H222" s="141"/>
      <c r="I222" s="141"/>
      <c r="J222" s="115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ht="15.75" customHeight="1">
      <c r="A223" s="141"/>
      <c r="B223" s="141"/>
      <c r="C223" s="141"/>
      <c r="D223" s="115"/>
      <c r="E223" s="223"/>
      <c r="F223" s="223"/>
      <c r="G223" s="141"/>
      <c r="H223" s="141"/>
      <c r="I223" s="141"/>
      <c r="J223" s="115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</row>
  </sheetData>
  <mergeCells count="27">
    <mergeCell ref="C7:C11"/>
    <mergeCell ref="D7:D11"/>
    <mergeCell ref="A1:J1"/>
    <mergeCell ref="A2:J2"/>
    <mergeCell ref="A3:J3"/>
    <mergeCell ref="A4:J4"/>
    <mergeCell ref="A5:J5"/>
    <mergeCell ref="A7:A11"/>
    <mergeCell ref="E7:E11"/>
    <mergeCell ref="B7:B11"/>
    <mergeCell ref="A12:D12"/>
    <mergeCell ref="B13:B18"/>
    <mergeCell ref="C13:C18"/>
    <mergeCell ref="D13:D18"/>
    <mergeCell ref="E13:E18"/>
    <mergeCell ref="A19:D19"/>
    <mergeCell ref="A27:E27"/>
    <mergeCell ref="A28:E42"/>
    <mergeCell ref="A43:D43"/>
    <mergeCell ref="A44:D44"/>
    <mergeCell ref="A13:A18"/>
    <mergeCell ref="A20:A25"/>
    <mergeCell ref="B20:B25"/>
    <mergeCell ref="C20:C25"/>
    <mergeCell ref="D20:D25"/>
    <mergeCell ref="E20:E25"/>
    <mergeCell ref="A26:E26"/>
  </mergeCells>
  <printOptions horizontalCentered="1"/>
  <pageMargins bottom="0.196527777777778" footer="0.0" header="0.0" left="0.196527777777778" right="0.196527777777778" top="0.39375"/>
  <pageSetup paperSize="9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9.29"/>
    <col customWidth="1" min="2" max="2" width="32.71"/>
    <col customWidth="1" min="3" max="3" width="36.71"/>
    <col customWidth="1" min="4" max="4" width="17.57"/>
    <col customWidth="1" min="5" max="5" width="17.71"/>
    <col customWidth="1" min="6" max="6" width="17.57"/>
    <col customWidth="1" min="7" max="7" width="39.71"/>
    <col customWidth="1" min="8" max="8" width="16.43"/>
    <col customWidth="1" min="9" max="9" width="18.14"/>
    <col customWidth="1" min="10" max="10" width="18.43"/>
    <col customWidth="1" min="11" max="30" width="9.71"/>
  </cols>
  <sheetData>
    <row r="1" ht="102.0" customHeight="1">
      <c r="A1" s="53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ht="27.75" customHeight="1">
      <c r="A2" s="54" t="str">
        <f>'Anexo_I_Plano de Trabalho'!A2</f>
        <v>CONTRATO DE GESTÃO </v>
      </c>
      <c r="B2" s="4"/>
      <c r="C2" s="4"/>
      <c r="D2" s="4"/>
      <c r="E2" s="4"/>
      <c r="F2" s="4"/>
      <c r="G2" s="4"/>
      <c r="H2" s="4"/>
      <c r="I2" s="4"/>
      <c r="J2" s="5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ht="22.5" customHeight="1">
      <c r="A3" s="56" t="str">
        <f>'Anexo_I_Plano de Trabalho'!A3</f>
        <v>PERÍODO DE EXECUÇÃO (MÊS/ANO): </v>
      </c>
      <c r="J3" s="7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ht="22.5" customHeight="1">
      <c r="A4" s="227" t="s">
        <v>178</v>
      </c>
      <c r="J4" s="7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ht="22.5" customHeight="1">
      <c r="A5" s="228"/>
      <c r="B5" s="9"/>
      <c r="C5" s="9"/>
      <c r="D5" s="9"/>
      <c r="E5" s="9"/>
      <c r="F5" s="9"/>
      <c r="G5" s="9"/>
      <c r="H5" s="9"/>
      <c r="I5" s="9"/>
      <c r="J5" s="10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ht="66.75" customHeight="1">
      <c r="A6" s="87" t="s">
        <v>4</v>
      </c>
      <c r="B6" s="87" t="s">
        <v>5</v>
      </c>
      <c r="C6" s="87" t="s">
        <v>7</v>
      </c>
      <c r="D6" s="87" t="s">
        <v>9</v>
      </c>
      <c r="E6" s="229" t="s">
        <v>171</v>
      </c>
      <c r="F6" s="229" t="s">
        <v>166</v>
      </c>
      <c r="G6" s="87" t="s">
        <v>179</v>
      </c>
      <c r="H6" s="87" t="s">
        <v>172</v>
      </c>
      <c r="I6" s="87" t="s">
        <v>180</v>
      </c>
      <c r="J6" s="87" t="s">
        <v>181</v>
      </c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</row>
    <row r="7" ht="105.0" customHeight="1">
      <c r="A7" s="231"/>
      <c r="B7" s="232"/>
      <c r="C7" s="232"/>
      <c r="D7" s="233"/>
      <c r="E7" s="234"/>
      <c r="F7" s="235"/>
      <c r="G7" s="236"/>
      <c r="H7" s="236"/>
      <c r="I7" s="196"/>
      <c r="J7" s="196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</row>
    <row r="8">
      <c r="A8" s="87"/>
      <c r="B8" s="114"/>
      <c r="C8" s="28"/>
      <c r="D8" s="37"/>
      <c r="E8" s="238"/>
      <c r="F8" s="229"/>
      <c r="G8" s="16"/>
      <c r="H8" s="16"/>
      <c r="I8" s="42"/>
      <c r="J8" s="42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</row>
    <row r="9" ht="136.5" customHeight="1">
      <c r="A9" s="231"/>
      <c r="B9" s="232"/>
      <c r="C9" s="239"/>
      <c r="D9" s="240"/>
      <c r="E9" s="234"/>
      <c r="F9" s="235"/>
      <c r="G9" s="236"/>
      <c r="H9" s="236"/>
      <c r="I9" s="196"/>
      <c r="J9" s="196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</row>
    <row r="10" ht="15.75" customHeight="1">
      <c r="A10" s="87"/>
      <c r="B10" s="87"/>
      <c r="C10" s="87"/>
      <c r="D10" s="87"/>
      <c r="E10" s="238"/>
      <c r="F10" s="87"/>
      <c r="G10" s="87"/>
      <c r="H10" s="87"/>
      <c r="I10" s="87"/>
      <c r="J10" s="8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</row>
    <row r="11" ht="136.5" customHeight="1">
      <c r="A11" s="231"/>
      <c r="B11" s="232"/>
      <c r="C11" s="239"/>
      <c r="D11" s="240"/>
      <c r="E11" s="234"/>
      <c r="F11" s="235"/>
      <c r="G11" s="236"/>
      <c r="H11" s="236"/>
      <c r="I11" s="196"/>
      <c r="J11" s="196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</row>
    <row r="12">
      <c r="A12" s="87"/>
      <c r="B12" s="114" t="str">
        <f>'Anexo_I_Plano de Trabalho'!C13</f>
        <v/>
      </c>
      <c r="C12" s="28"/>
      <c r="D12" s="37"/>
      <c r="E12" s="238" t="str">
        <f>'Anexo_I_Plano de Trabalho'!H13</f>
        <v/>
      </c>
      <c r="F12" s="229" t="s">
        <v>93</v>
      </c>
      <c r="G12" s="16" t="s">
        <v>93</v>
      </c>
      <c r="H12" s="16" t="s">
        <v>93</v>
      </c>
      <c r="I12" s="42" t="str">
        <f t="shared" ref="I12:J12" si="1">I9</f>
        <v/>
      </c>
      <c r="J12" s="42" t="str">
        <f t="shared" si="1"/>
        <v/>
      </c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</row>
    <row r="13" ht="24.75" customHeight="1">
      <c r="A13" s="114" t="str">
        <f>'Anexo_I_Plano de Trabalho'!A14</f>
        <v>Total da META 01 + ... + META 03</v>
      </c>
      <c r="B13" s="28"/>
      <c r="C13" s="28"/>
      <c r="D13" s="37"/>
      <c r="E13" s="229">
        <f>E8+E12+E10</f>
        <v>0</v>
      </c>
      <c r="F13" s="87" t="s">
        <v>93</v>
      </c>
      <c r="G13" s="16" t="s">
        <v>93</v>
      </c>
      <c r="H13" s="16" t="s">
        <v>93</v>
      </c>
      <c r="I13" s="42">
        <f t="shared" ref="I13:J13" si="2">I8+I12</f>
        <v>0</v>
      </c>
      <c r="J13" s="42">
        <f t="shared" si="2"/>
        <v>0</v>
      </c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</row>
    <row r="14" ht="14.25" customHeight="1">
      <c r="A14" s="141"/>
      <c r="B14" s="141"/>
      <c r="C14" s="141"/>
      <c r="D14" s="115"/>
      <c r="E14" s="241"/>
      <c r="F14" s="241"/>
      <c r="G14" s="141"/>
      <c r="H14" s="141"/>
      <c r="I14" s="141"/>
      <c r="J14" s="115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</row>
    <row r="15" ht="14.25" customHeight="1">
      <c r="A15" s="141"/>
      <c r="B15" s="141"/>
      <c r="C15" s="141"/>
      <c r="D15" s="115"/>
      <c r="E15" s="241"/>
      <c r="F15" s="241"/>
      <c r="G15" s="141"/>
      <c r="H15" s="141"/>
      <c r="I15" s="141"/>
      <c r="J15" s="115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</row>
    <row r="16" ht="14.25" customHeight="1">
      <c r="A16" s="141"/>
      <c r="B16" s="141"/>
      <c r="C16" s="141"/>
      <c r="D16" s="115"/>
      <c r="E16" s="241"/>
      <c r="F16" s="241"/>
      <c r="G16" s="141"/>
      <c r="H16" s="141"/>
      <c r="I16" s="141"/>
      <c r="J16" s="115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</row>
    <row r="17" ht="14.25" customHeight="1">
      <c r="A17" s="141"/>
      <c r="B17" s="141"/>
      <c r="C17" s="141"/>
      <c r="D17" s="115"/>
      <c r="E17" s="241"/>
      <c r="F17" s="241"/>
      <c r="G17" s="141"/>
      <c r="H17" s="141"/>
      <c r="I17" s="141"/>
      <c r="J17" s="115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</row>
    <row r="18" ht="14.25" customHeight="1">
      <c r="A18" s="141"/>
      <c r="B18" s="141"/>
      <c r="C18" s="141"/>
      <c r="D18" s="115"/>
      <c r="E18" s="241"/>
      <c r="F18" s="241"/>
      <c r="G18" s="141"/>
      <c r="H18" s="141"/>
      <c r="I18" s="141"/>
      <c r="J18" s="226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</row>
    <row r="19" ht="14.25" customHeight="1">
      <c r="A19" s="141"/>
      <c r="B19" s="141"/>
      <c r="C19" s="141"/>
      <c r="D19" s="115"/>
      <c r="E19" s="241"/>
      <c r="F19" s="241"/>
      <c r="G19" s="141"/>
      <c r="H19" s="141"/>
      <c r="I19" s="141"/>
      <c r="J19" s="115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</row>
    <row r="20" ht="14.25" customHeight="1">
      <c r="A20" s="141"/>
      <c r="B20" s="141"/>
      <c r="C20" s="141"/>
      <c r="D20" s="115"/>
      <c r="E20" s="241"/>
      <c r="F20" s="241"/>
      <c r="G20" s="141"/>
      <c r="H20" s="141"/>
      <c r="I20" s="141"/>
      <c r="J20" s="115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</row>
    <row r="21" ht="14.25" customHeight="1">
      <c r="A21" s="141"/>
      <c r="B21" s="141"/>
      <c r="C21" s="141"/>
      <c r="D21" s="115"/>
      <c r="E21" s="241"/>
      <c r="F21" s="241"/>
      <c r="G21" s="141"/>
      <c r="H21" s="141"/>
      <c r="I21" s="141"/>
      <c r="J21" s="115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</row>
    <row r="22" ht="14.25" customHeight="1">
      <c r="A22" s="141"/>
      <c r="B22" s="141"/>
      <c r="C22" s="141"/>
      <c r="D22" s="115"/>
      <c r="E22" s="241"/>
      <c r="F22" s="241"/>
      <c r="G22" s="141"/>
      <c r="H22" s="141"/>
      <c r="I22" s="141"/>
      <c r="J22" s="115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</row>
    <row r="23" ht="14.25" customHeight="1">
      <c r="A23" s="141"/>
      <c r="B23" s="141"/>
      <c r="C23" s="141"/>
      <c r="D23" s="115"/>
      <c r="E23" s="241"/>
      <c r="F23" s="241"/>
      <c r="G23" s="141"/>
      <c r="H23" s="141"/>
      <c r="I23" s="141"/>
      <c r="J23" s="115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</row>
    <row r="24" ht="14.25" customHeight="1">
      <c r="A24" s="141"/>
      <c r="B24" s="141"/>
      <c r="C24" s="141"/>
      <c r="D24" s="115"/>
      <c r="E24" s="241"/>
      <c r="F24" s="241"/>
      <c r="G24" s="141"/>
      <c r="H24" s="141"/>
      <c r="I24" s="141"/>
      <c r="J24" s="115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</row>
    <row r="25" ht="14.25" customHeight="1">
      <c r="A25" s="141"/>
      <c r="B25" s="141"/>
      <c r="C25" s="141"/>
      <c r="D25" s="115"/>
      <c r="E25" s="241"/>
      <c r="F25" s="241"/>
      <c r="G25" s="141"/>
      <c r="H25" s="141"/>
      <c r="I25" s="141"/>
      <c r="J25" s="115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</row>
    <row r="26" ht="14.25" customHeight="1">
      <c r="A26" s="141"/>
      <c r="B26" s="141"/>
      <c r="C26" s="141"/>
      <c r="D26" s="115"/>
      <c r="E26" s="241"/>
      <c r="F26" s="241"/>
      <c r="G26" s="141"/>
      <c r="H26" s="141"/>
      <c r="I26" s="141"/>
      <c r="J26" s="115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</row>
    <row r="27" ht="14.25" customHeight="1">
      <c r="A27" s="141"/>
      <c r="B27" s="141"/>
      <c r="C27" s="141"/>
      <c r="D27" s="115"/>
      <c r="E27" s="241"/>
      <c r="F27" s="241"/>
      <c r="G27" s="141"/>
      <c r="H27" s="141"/>
      <c r="I27" s="141"/>
      <c r="J27" s="115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</row>
    <row r="28" ht="14.25" customHeight="1">
      <c r="A28" s="141"/>
      <c r="B28" s="141"/>
      <c r="C28" s="141"/>
      <c r="D28" s="115"/>
      <c r="E28" s="241"/>
      <c r="F28" s="241"/>
      <c r="G28" s="141"/>
      <c r="H28" s="141"/>
      <c r="I28" s="141"/>
      <c r="J28" s="115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</row>
    <row r="29" ht="14.25" customHeight="1">
      <c r="A29" s="141"/>
      <c r="B29" s="141"/>
      <c r="C29" s="141"/>
      <c r="D29" s="115"/>
      <c r="E29" s="241"/>
      <c r="F29" s="241"/>
      <c r="G29" s="141"/>
      <c r="H29" s="141"/>
      <c r="I29" s="141"/>
      <c r="J29" s="115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</row>
    <row r="30" ht="14.25" customHeight="1">
      <c r="A30" s="141"/>
      <c r="B30" s="141"/>
      <c r="C30" s="141"/>
      <c r="D30" s="115"/>
      <c r="E30" s="241"/>
      <c r="F30" s="241"/>
      <c r="G30" s="141"/>
      <c r="H30" s="141"/>
      <c r="I30" s="141"/>
      <c r="J30" s="115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</row>
    <row r="31" ht="14.25" customHeight="1">
      <c r="A31" s="141"/>
      <c r="B31" s="141"/>
      <c r="C31" s="141"/>
      <c r="D31" s="115"/>
      <c r="E31" s="241"/>
      <c r="F31" s="241"/>
      <c r="G31" s="141"/>
      <c r="H31" s="141"/>
      <c r="I31" s="141"/>
      <c r="J31" s="115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</row>
    <row r="32" ht="14.25" customHeight="1">
      <c r="A32" s="141"/>
      <c r="B32" s="141"/>
      <c r="C32" s="141"/>
      <c r="D32" s="115"/>
      <c r="E32" s="241"/>
      <c r="F32" s="241"/>
      <c r="G32" s="141"/>
      <c r="H32" s="141"/>
      <c r="I32" s="141"/>
      <c r="J32" s="115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</row>
    <row r="33" ht="14.25" customHeight="1">
      <c r="A33" s="141"/>
      <c r="B33" s="141"/>
      <c r="C33" s="141"/>
      <c r="D33" s="115"/>
      <c r="E33" s="241"/>
      <c r="F33" s="241"/>
      <c r="G33" s="141"/>
      <c r="H33" s="141"/>
      <c r="I33" s="141"/>
      <c r="J33" s="115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</row>
    <row r="34" ht="14.25" customHeight="1">
      <c r="A34" s="141"/>
      <c r="B34" s="141"/>
      <c r="C34" s="141"/>
      <c r="D34" s="115"/>
      <c r="E34" s="241"/>
      <c r="F34" s="241"/>
      <c r="G34" s="141"/>
      <c r="H34" s="141"/>
      <c r="I34" s="141"/>
      <c r="J34" s="115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</row>
    <row r="35" ht="14.25" customHeight="1">
      <c r="A35" s="141"/>
      <c r="B35" s="141"/>
      <c r="C35" s="141"/>
      <c r="D35" s="115"/>
      <c r="E35" s="241"/>
      <c r="F35" s="241"/>
      <c r="G35" s="141"/>
      <c r="H35" s="141"/>
      <c r="I35" s="141"/>
      <c r="J35" s="115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</row>
    <row r="36" ht="14.25" customHeight="1">
      <c r="A36" s="141"/>
      <c r="B36" s="141"/>
      <c r="C36" s="141"/>
      <c r="D36" s="115"/>
      <c r="E36" s="241"/>
      <c r="F36" s="241"/>
      <c r="G36" s="141"/>
      <c r="H36" s="141"/>
      <c r="I36" s="141"/>
      <c r="J36" s="115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</row>
    <row r="37" ht="14.25" customHeight="1">
      <c r="A37" s="141"/>
      <c r="B37" s="141"/>
      <c r="C37" s="141"/>
      <c r="D37" s="115"/>
      <c r="E37" s="241"/>
      <c r="F37" s="241"/>
      <c r="G37" s="141"/>
      <c r="H37" s="141"/>
      <c r="I37" s="141"/>
      <c r="J37" s="115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</row>
    <row r="38" ht="14.25" customHeight="1">
      <c r="A38" s="141"/>
      <c r="B38" s="141"/>
      <c r="C38" s="141"/>
      <c r="D38" s="115"/>
      <c r="E38" s="241"/>
      <c r="F38" s="241"/>
      <c r="G38" s="141"/>
      <c r="H38" s="141"/>
      <c r="I38" s="141"/>
      <c r="J38" s="115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</row>
    <row r="39" ht="14.25" customHeight="1">
      <c r="A39" s="141"/>
      <c r="B39" s="141"/>
      <c r="C39" s="141"/>
      <c r="D39" s="115"/>
      <c r="E39" s="241"/>
      <c r="F39" s="241"/>
      <c r="G39" s="141"/>
      <c r="H39" s="141"/>
      <c r="I39" s="141"/>
      <c r="J39" s="115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</row>
    <row r="40" ht="14.25" customHeight="1">
      <c r="A40" s="141"/>
      <c r="B40" s="141"/>
      <c r="C40" s="141"/>
      <c r="D40" s="115"/>
      <c r="E40" s="241"/>
      <c r="F40" s="241"/>
      <c r="G40" s="141"/>
      <c r="H40" s="141"/>
      <c r="I40" s="141"/>
      <c r="J40" s="115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</row>
    <row r="41" ht="14.25" customHeight="1">
      <c r="A41" s="141"/>
      <c r="B41" s="141"/>
      <c r="C41" s="141"/>
      <c r="D41" s="115"/>
      <c r="E41" s="241"/>
      <c r="F41" s="241"/>
      <c r="G41" s="141"/>
      <c r="H41" s="141"/>
      <c r="I41" s="141"/>
      <c r="J41" s="115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</row>
    <row r="42" ht="14.25" customHeight="1">
      <c r="A42" s="141"/>
      <c r="B42" s="141"/>
      <c r="C42" s="141"/>
      <c r="D42" s="115"/>
      <c r="E42" s="241"/>
      <c r="F42" s="241"/>
      <c r="G42" s="141"/>
      <c r="H42" s="141"/>
      <c r="I42" s="141"/>
      <c r="J42" s="115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</row>
    <row r="43" ht="14.25" customHeight="1">
      <c r="A43" s="141"/>
      <c r="B43" s="141"/>
      <c r="C43" s="141"/>
      <c r="D43" s="115"/>
      <c r="E43" s="241"/>
      <c r="F43" s="241"/>
      <c r="G43" s="141"/>
      <c r="H43" s="141"/>
      <c r="I43" s="141"/>
      <c r="J43" s="115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</row>
    <row r="44" ht="14.25" customHeight="1">
      <c r="A44" s="141"/>
      <c r="B44" s="141"/>
      <c r="C44" s="141"/>
      <c r="D44" s="115"/>
      <c r="E44" s="241"/>
      <c r="F44" s="241"/>
      <c r="G44" s="141"/>
      <c r="H44" s="141"/>
      <c r="I44" s="141"/>
      <c r="J44" s="115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</row>
    <row r="45" ht="14.25" customHeight="1">
      <c r="A45" s="141"/>
      <c r="B45" s="141"/>
      <c r="C45" s="141"/>
      <c r="D45" s="115"/>
      <c r="E45" s="241"/>
      <c r="F45" s="241"/>
      <c r="G45" s="141"/>
      <c r="H45" s="141"/>
      <c r="I45" s="141"/>
      <c r="J45" s="115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</row>
    <row r="46" ht="14.25" customHeight="1">
      <c r="A46" s="141"/>
      <c r="B46" s="141"/>
      <c r="C46" s="141"/>
      <c r="D46" s="115"/>
      <c r="E46" s="241"/>
      <c r="F46" s="241"/>
      <c r="G46" s="141"/>
      <c r="H46" s="141"/>
      <c r="I46" s="141"/>
      <c r="J46" s="115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</row>
    <row r="47" ht="14.25" customHeight="1">
      <c r="A47" s="141"/>
      <c r="B47" s="141"/>
      <c r="C47" s="141"/>
      <c r="D47" s="115"/>
      <c r="E47" s="241"/>
      <c r="F47" s="241"/>
      <c r="G47" s="141"/>
      <c r="H47" s="141"/>
      <c r="I47" s="141"/>
      <c r="J47" s="115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</row>
    <row r="48" ht="14.25" customHeight="1">
      <c r="A48" s="141"/>
      <c r="B48" s="141"/>
      <c r="C48" s="141"/>
      <c r="D48" s="115"/>
      <c r="E48" s="241"/>
      <c r="F48" s="241"/>
      <c r="G48" s="141"/>
      <c r="H48" s="141"/>
      <c r="I48" s="141"/>
      <c r="J48" s="115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</row>
    <row r="49" ht="14.25" customHeight="1">
      <c r="A49" s="141"/>
      <c r="B49" s="141"/>
      <c r="C49" s="141"/>
      <c r="D49" s="115"/>
      <c r="E49" s="241"/>
      <c r="F49" s="241"/>
      <c r="G49" s="141"/>
      <c r="H49" s="141"/>
      <c r="I49" s="141"/>
      <c r="J49" s="115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</row>
    <row r="50" ht="14.25" customHeight="1">
      <c r="A50" s="141"/>
      <c r="B50" s="141"/>
      <c r="C50" s="141"/>
      <c r="D50" s="115"/>
      <c r="E50" s="241"/>
      <c r="F50" s="241"/>
      <c r="G50" s="141"/>
      <c r="H50" s="141"/>
      <c r="I50" s="141"/>
      <c r="J50" s="115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</row>
    <row r="51" ht="14.25" customHeight="1">
      <c r="A51" s="141"/>
      <c r="B51" s="141"/>
      <c r="C51" s="141"/>
      <c r="D51" s="115"/>
      <c r="E51" s="241"/>
      <c r="F51" s="241"/>
      <c r="G51" s="141"/>
      <c r="H51" s="141"/>
      <c r="I51" s="141"/>
      <c r="J51" s="115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</row>
    <row r="52" ht="14.25" customHeight="1">
      <c r="A52" s="141"/>
      <c r="B52" s="141"/>
      <c r="C52" s="141"/>
      <c r="D52" s="115"/>
      <c r="E52" s="241"/>
      <c r="F52" s="241"/>
      <c r="G52" s="141"/>
      <c r="H52" s="141"/>
      <c r="I52" s="141"/>
      <c r="J52" s="115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</row>
    <row r="53" ht="14.25" customHeight="1">
      <c r="A53" s="141"/>
      <c r="B53" s="141"/>
      <c r="C53" s="141"/>
      <c r="D53" s="115"/>
      <c r="E53" s="241"/>
      <c r="F53" s="241"/>
      <c r="G53" s="141"/>
      <c r="H53" s="141"/>
      <c r="I53" s="141"/>
      <c r="J53" s="115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</row>
    <row r="54" ht="14.25" customHeight="1">
      <c r="A54" s="141"/>
      <c r="B54" s="141"/>
      <c r="C54" s="141"/>
      <c r="D54" s="115"/>
      <c r="E54" s="241"/>
      <c r="F54" s="241"/>
      <c r="G54" s="141"/>
      <c r="H54" s="141"/>
      <c r="I54" s="141"/>
      <c r="J54" s="115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</row>
    <row r="55" ht="14.25" customHeight="1">
      <c r="A55" s="141"/>
      <c r="B55" s="141"/>
      <c r="C55" s="141"/>
      <c r="D55" s="115"/>
      <c r="E55" s="241"/>
      <c r="F55" s="241"/>
      <c r="G55" s="141"/>
      <c r="H55" s="141"/>
      <c r="I55" s="141"/>
      <c r="J55" s="115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</row>
    <row r="56" ht="14.25" customHeight="1">
      <c r="A56" s="141"/>
      <c r="B56" s="141"/>
      <c r="C56" s="141"/>
      <c r="D56" s="115"/>
      <c r="E56" s="241"/>
      <c r="F56" s="241"/>
      <c r="G56" s="141"/>
      <c r="H56" s="141"/>
      <c r="I56" s="141"/>
      <c r="J56" s="115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</row>
    <row r="57" ht="14.25" customHeight="1">
      <c r="A57" s="141"/>
      <c r="B57" s="141"/>
      <c r="C57" s="141"/>
      <c r="D57" s="115"/>
      <c r="E57" s="241"/>
      <c r="F57" s="241"/>
      <c r="G57" s="141"/>
      <c r="H57" s="141"/>
      <c r="I57" s="141"/>
      <c r="J57" s="115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</row>
    <row r="58" ht="14.25" customHeight="1">
      <c r="A58" s="141"/>
      <c r="B58" s="141"/>
      <c r="C58" s="141"/>
      <c r="D58" s="115"/>
      <c r="E58" s="241"/>
      <c r="F58" s="241"/>
      <c r="G58" s="141"/>
      <c r="H58" s="141"/>
      <c r="I58" s="141"/>
      <c r="J58" s="115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</row>
    <row r="59" ht="14.25" customHeight="1">
      <c r="A59" s="141"/>
      <c r="B59" s="141"/>
      <c r="C59" s="141"/>
      <c r="D59" s="115"/>
      <c r="E59" s="241"/>
      <c r="F59" s="241"/>
      <c r="G59" s="141"/>
      <c r="H59" s="141"/>
      <c r="I59" s="141"/>
      <c r="J59" s="115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</row>
    <row r="60" ht="14.25" customHeight="1">
      <c r="A60" s="141"/>
      <c r="B60" s="141"/>
      <c r="C60" s="141"/>
      <c r="D60" s="115"/>
      <c r="E60" s="241"/>
      <c r="F60" s="241"/>
      <c r="G60" s="141"/>
      <c r="H60" s="141"/>
      <c r="I60" s="141"/>
      <c r="J60" s="115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</row>
    <row r="61" ht="14.25" customHeight="1">
      <c r="A61" s="141"/>
      <c r="B61" s="141"/>
      <c r="C61" s="141"/>
      <c r="D61" s="115"/>
      <c r="E61" s="241"/>
      <c r="F61" s="241"/>
      <c r="G61" s="141"/>
      <c r="H61" s="141"/>
      <c r="I61" s="141"/>
      <c r="J61" s="115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</row>
    <row r="62" ht="14.25" customHeight="1">
      <c r="A62" s="141"/>
      <c r="B62" s="141"/>
      <c r="C62" s="141"/>
      <c r="D62" s="115"/>
      <c r="E62" s="241"/>
      <c r="F62" s="241"/>
      <c r="G62" s="141"/>
      <c r="H62" s="141"/>
      <c r="I62" s="141"/>
      <c r="J62" s="115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</row>
    <row r="63" ht="14.25" customHeight="1">
      <c r="A63" s="141"/>
      <c r="B63" s="141"/>
      <c r="C63" s="141"/>
      <c r="D63" s="115"/>
      <c r="E63" s="241"/>
      <c r="F63" s="241"/>
      <c r="G63" s="141"/>
      <c r="H63" s="141"/>
      <c r="I63" s="141"/>
      <c r="J63" s="115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</row>
    <row r="64" ht="14.25" customHeight="1">
      <c r="A64" s="141"/>
      <c r="B64" s="141"/>
      <c r="C64" s="141"/>
      <c r="D64" s="115"/>
      <c r="E64" s="241"/>
      <c r="F64" s="241"/>
      <c r="G64" s="141"/>
      <c r="H64" s="141"/>
      <c r="I64" s="141"/>
      <c r="J64" s="115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</row>
    <row r="65" ht="14.25" customHeight="1">
      <c r="A65" s="141"/>
      <c r="B65" s="141"/>
      <c r="C65" s="141"/>
      <c r="D65" s="115"/>
      <c r="E65" s="241"/>
      <c r="F65" s="241"/>
      <c r="G65" s="141"/>
      <c r="H65" s="141"/>
      <c r="I65" s="141"/>
      <c r="J65" s="115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</row>
    <row r="66" ht="14.25" customHeight="1">
      <c r="A66" s="141"/>
      <c r="B66" s="141"/>
      <c r="C66" s="141"/>
      <c r="D66" s="115"/>
      <c r="E66" s="241"/>
      <c r="F66" s="241"/>
      <c r="G66" s="141"/>
      <c r="H66" s="141"/>
      <c r="I66" s="141"/>
      <c r="J66" s="115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</row>
    <row r="67" ht="14.25" customHeight="1">
      <c r="A67" s="141"/>
      <c r="B67" s="141"/>
      <c r="C67" s="141"/>
      <c r="D67" s="115"/>
      <c r="E67" s="241"/>
      <c r="F67" s="241"/>
      <c r="G67" s="141"/>
      <c r="H67" s="141"/>
      <c r="I67" s="141"/>
      <c r="J67" s="115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</row>
    <row r="68" ht="14.25" customHeight="1">
      <c r="A68" s="141"/>
      <c r="B68" s="141"/>
      <c r="C68" s="141"/>
      <c r="D68" s="115"/>
      <c r="E68" s="241"/>
      <c r="F68" s="241"/>
      <c r="G68" s="141"/>
      <c r="H68" s="141"/>
      <c r="I68" s="141"/>
      <c r="J68" s="115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</row>
    <row r="69" ht="14.25" customHeight="1">
      <c r="A69" s="141"/>
      <c r="B69" s="141"/>
      <c r="C69" s="141"/>
      <c r="D69" s="115"/>
      <c r="E69" s="241"/>
      <c r="F69" s="241"/>
      <c r="G69" s="141"/>
      <c r="H69" s="141"/>
      <c r="I69" s="141"/>
      <c r="J69" s="115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</row>
    <row r="70" ht="14.25" customHeight="1">
      <c r="A70" s="141"/>
      <c r="B70" s="141"/>
      <c r="C70" s="141"/>
      <c r="D70" s="115"/>
      <c r="E70" s="241"/>
      <c r="F70" s="241"/>
      <c r="G70" s="141"/>
      <c r="H70" s="141"/>
      <c r="I70" s="141"/>
      <c r="J70" s="115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</row>
    <row r="71" ht="14.25" customHeight="1">
      <c r="A71" s="141"/>
      <c r="B71" s="141"/>
      <c r="C71" s="141"/>
      <c r="D71" s="115"/>
      <c r="E71" s="241"/>
      <c r="F71" s="241"/>
      <c r="G71" s="141"/>
      <c r="H71" s="141"/>
      <c r="I71" s="141"/>
      <c r="J71" s="115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</row>
    <row r="72" ht="14.25" customHeight="1">
      <c r="A72" s="141"/>
      <c r="B72" s="141"/>
      <c r="C72" s="141"/>
      <c r="D72" s="115"/>
      <c r="E72" s="241"/>
      <c r="F72" s="241"/>
      <c r="G72" s="141"/>
      <c r="H72" s="141"/>
      <c r="I72" s="141"/>
      <c r="J72" s="115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</row>
    <row r="73" ht="14.25" customHeight="1">
      <c r="A73" s="141"/>
      <c r="B73" s="141"/>
      <c r="C73" s="141"/>
      <c r="D73" s="115"/>
      <c r="E73" s="241"/>
      <c r="F73" s="241"/>
      <c r="G73" s="141"/>
      <c r="H73" s="141"/>
      <c r="I73" s="141"/>
      <c r="J73" s="115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</row>
    <row r="74" ht="14.25" customHeight="1">
      <c r="A74" s="141"/>
      <c r="B74" s="141"/>
      <c r="C74" s="141"/>
      <c r="D74" s="115"/>
      <c r="E74" s="241"/>
      <c r="F74" s="241"/>
      <c r="G74" s="141"/>
      <c r="H74" s="141"/>
      <c r="I74" s="141"/>
      <c r="J74" s="115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</row>
    <row r="75" ht="14.25" customHeight="1">
      <c r="A75" s="141"/>
      <c r="B75" s="141"/>
      <c r="C75" s="141"/>
      <c r="D75" s="115"/>
      <c r="E75" s="241"/>
      <c r="F75" s="241"/>
      <c r="G75" s="141"/>
      <c r="H75" s="141"/>
      <c r="I75" s="141"/>
      <c r="J75" s="115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</row>
    <row r="76" ht="14.25" customHeight="1">
      <c r="A76" s="141"/>
      <c r="B76" s="141"/>
      <c r="C76" s="141"/>
      <c r="D76" s="115"/>
      <c r="E76" s="241"/>
      <c r="F76" s="241"/>
      <c r="G76" s="141"/>
      <c r="H76" s="141"/>
      <c r="I76" s="141"/>
      <c r="J76" s="115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</row>
    <row r="77" ht="14.25" customHeight="1">
      <c r="A77" s="141"/>
      <c r="B77" s="141"/>
      <c r="C77" s="141"/>
      <c r="D77" s="115"/>
      <c r="E77" s="241"/>
      <c r="F77" s="241"/>
      <c r="G77" s="141"/>
      <c r="H77" s="141"/>
      <c r="I77" s="141"/>
      <c r="J77" s="115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</row>
    <row r="78" ht="14.25" customHeight="1">
      <c r="A78" s="141"/>
      <c r="B78" s="141"/>
      <c r="C78" s="141"/>
      <c r="D78" s="115"/>
      <c r="E78" s="241"/>
      <c r="F78" s="241"/>
      <c r="G78" s="141"/>
      <c r="H78" s="141"/>
      <c r="I78" s="141"/>
      <c r="J78" s="115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</row>
    <row r="79" ht="14.25" customHeight="1">
      <c r="A79" s="141"/>
      <c r="B79" s="141"/>
      <c r="C79" s="141"/>
      <c r="D79" s="115"/>
      <c r="E79" s="241"/>
      <c r="F79" s="241"/>
      <c r="G79" s="141"/>
      <c r="H79" s="141"/>
      <c r="I79" s="141"/>
      <c r="J79" s="115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</row>
    <row r="80" ht="14.25" customHeight="1">
      <c r="A80" s="141"/>
      <c r="B80" s="141"/>
      <c r="C80" s="141"/>
      <c r="D80" s="115"/>
      <c r="E80" s="241"/>
      <c r="F80" s="241"/>
      <c r="G80" s="141"/>
      <c r="H80" s="141"/>
      <c r="I80" s="141"/>
      <c r="J80" s="115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</row>
    <row r="81" ht="14.25" customHeight="1">
      <c r="A81" s="141"/>
      <c r="B81" s="141"/>
      <c r="C81" s="141"/>
      <c r="D81" s="115"/>
      <c r="E81" s="241"/>
      <c r="F81" s="241"/>
      <c r="G81" s="141"/>
      <c r="H81" s="141"/>
      <c r="I81" s="141"/>
      <c r="J81" s="115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</row>
    <row r="82" ht="14.25" customHeight="1">
      <c r="A82" s="141"/>
      <c r="B82" s="141"/>
      <c r="C82" s="141"/>
      <c r="D82" s="115"/>
      <c r="E82" s="241"/>
      <c r="F82" s="241"/>
      <c r="G82" s="141"/>
      <c r="H82" s="141"/>
      <c r="I82" s="141"/>
      <c r="J82" s="115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</row>
    <row r="83" ht="14.25" customHeight="1">
      <c r="A83" s="141"/>
      <c r="B83" s="141"/>
      <c r="C83" s="141"/>
      <c r="D83" s="115"/>
      <c r="E83" s="241"/>
      <c r="F83" s="241"/>
      <c r="G83" s="141"/>
      <c r="H83" s="141"/>
      <c r="I83" s="141"/>
      <c r="J83" s="115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</row>
    <row r="84" ht="14.25" customHeight="1">
      <c r="A84" s="141"/>
      <c r="B84" s="141"/>
      <c r="C84" s="141"/>
      <c r="D84" s="115"/>
      <c r="E84" s="241"/>
      <c r="F84" s="241"/>
      <c r="G84" s="141"/>
      <c r="H84" s="141"/>
      <c r="I84" s="141"/>
      <c r="J84" s="115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</row>
    <row r="85" ht="14.25" customHeight="1">
      <c r="A85" s="141"/>
      <c r="B85" s="141"/>
      <c r="C85" s="141"/>
      <c r="D85" s="115"/>
      <c r="E85" s="241"/>
      <c r="F85" s="241"/>
      <c r="G85" s="141"/>
      <c r="H85" s="141"/>
      <c r="I85" s="141"/>
      <c r="J85" s="115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</row>
    <row r="86" ht="14.25" customHeight="1">
      <c r="A86" s="141"/>
      <c r="B86" s="141"/>
      <c r="C86" s="141"/>
      <c r="D86" s="115"/>
      <c r="E86" s="241"/>
      <c r="F86" s="241"/>
      <c r="G86" s="141"/>
      <c r="H86" s="141"/>
      <c r="I86" s="141"/>
      <c r="J86" s="115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</row>
    <row r="87" ht="14.25" customHeight="1">
      <c r="A87" s="141"/>
      <c r="B87" s="141"/>
      <c r="C87" s="141"/>
      <c r="D87" s="115"/>
      <c r="E87" s="241"/>
      <c r="F87" s="241"/>
      <c r="G87" s="141"/>
      <c r="H87" s="141"/>
      <c r="I87" s="141"/>
      <c r="J87" s="115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</row>
    <row r="88" ht="14.25" customHeight="1">
      <c r="A88" s="141"/>
      <c r="B88" s="141"/>
      <c r="C88" s="141"/>
      <c r="D88" s="115"/>
      <c r="E88" s="241"/>
      <c r="F88" s="241"/>
      <c r="G88" s="141"/>
      <c r="H88" s="141"/>
      <c r="I88" s="141"/>
      <c r="J88" s="115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</row>
    <row r="89" ht="14.25" customHeight="1">
      <c r="A89" s="141"/>
      <c r="B89" s="141"/>
      <c r="C89" s="141"/>
      <c r="D89" s="115"/>
      <c r="E89" s="241"/>
      <c r="F89" s="241"/>
      <c r="G89" s="141"/>
      <c r="H89" s="141"/>
      <c r="I89" s="141"/>
      <c r="J89" s="115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</row>
    <row r="90" ht="14.25" customHeight="1">
      <c r="A90" s="141"/>
      <c r="B90" s="141"/>
      <c r="C90" s="141"/>
      <c r="D90" s="115"/>
      <c r="E90" s="241"/>
      <c r="F90" s="241"/>
      <c r="G90" s="141"/>
      <c r="H90" s="141"/>
      <c r="I90" s="141"/>
      <c r="J90" s="115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</row>
    <row r="91" ht="14.25" customHeight="1">
      <c r="A91" s="141"/>
      <c r="B91" s="141"/>
      <c r="C91" s="141"/>
      <c r="D91" s="115"/>
      <c r="E91" s="241"/>
      <c r="F91" s="241"/>
      <c r="G91" s="141"/>
      <c r="H91" s="141"/>
      <c r="I91" s="141"/>
      <c r="J91" s="115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</row>
    <row r="92" ht="14.25" customHeight="1">
      <c r="A92" s="141"/>
      <c r="B92" s="141"/>
      <c r="C92" s="141"/>
      <c r="D92" s="115"/>
      <c r="E92" s="241"/>
      <c r="F92" s="241"/>
      <c r="G92" s="141"/>
      <c r="H92" s="141"/>
      <c r="I92" s="141"/>
      <c r="J92" s="115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</row>
    <row r="93" ht="14.25" customHeight="1">
      <c r="A93" s="141"/>
      <c r="B93" s="141"/>
      <c r="C93" s="141"/>
      <c r="D93" s="115"/>
      <c r="E93" s="241"/>
      <c r="F93" s="241"/>
      <c r="G93" s="141"/>
      <c r="H93" s="141"/>
      <c r="I93" s="141"/>
      <c r="J93" s="115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</row>
    <row r="94" ht="14.25" customHeight="1">
      <c r="A94" s="141"/>
      <c r="B94" s="141"/>
      <c r="C94" s="141"/>
      <c r="D94" s="115"/>
      <c r="E94" s="241"/>
      <c r="F94" s="241"/>
      <c r="G94" s="141"/>
      <c r="H94" s="141"/>
      <c r="I94" s="141"/>
      <c r="J94" s="115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</row>
    <row r="95" ht="14.25" customHeight="1">
      <c r="A95" s="141"/>
      <c r="B95" s="141"/>
      <c r="C95" s="141"/>
      <c r="D95" s="115"/>
      <c r="E95" s="241"/>
      <c r="F95" s="241"/>
      <c r="G95" s="141"/>
      <c r="H95" s="141"/>
      <c r="I95" s="141"/>
      <c r="J95" s="115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</row>
    <row r="96" ht="14.25" customHeight="1">
      <c r="A96" s="141"/>
      <c r="B96" s="141"/>
      <c r="C96" s="141"/>
      <c r="D96" s="115"/>
      <c r="E96" s="241"/>
      <c r="F96" s="241"/>
      <c r="G96" s="141"/>
      <c r="H96" s="141"/>
      <c r="I96" s="141"/>
      <c r="J96" s="115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</row>
    <row r="97" ht="14.25" customHeight="1">
      <c r="A97" s="141"/>
      <c r="B97" s="141"/>
      <c r="C97" s="141"/>
      <c r="D97" s="115"/>
      <c r="E97" s="241"/>
      <c r="F97" s="241"/>
      <c r="G97" s="141"/>
      <c r="H97" s="141"/>
      <c r="I97" s="141"/>
      <c r="J97" s="115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</row>
    <row r="98" ht="14.25" customHeight="1">
      <c r="A98" s="141"/>
      <c r="B98" s="141"/>
      <c r="C98" s="141"/>
      <c r="D98" s="115"/>
      <c r="E98" s="241"/>
      <c r="F98" s="241"/>
      <c r="G98" s="141"/>
      <c r="H98" s="141"/>
      <c r="I98" s="141"/>
      <c r="J98" s="115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</row>
    <row r="99" ht="14.25" customHeight="1">
      <c r="A99" s="141"/>
      <c r="B99" s="141"/>
      <c r="C99" s="141"/>
      <c r="D99" s="115"/>
      <c r="E99" s="241"/>
      <c r="F99" s="241"/>
      <c r="G99" s="141"/>
      <c r="H99" s="141"/>
      <c r="I99" s="141"/>
      <c r="J99" s="115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</row>
    <row r="100" ht="14.25" customHeight="1">
      <c r="A100" s="141"/>
      <c r="B100" s="141"/>
      <c r="C100" s="141"/>
      <c r="D100" s="115"/>
      <c r="E100" s="241"/>
      <c r="F100" s="241"/>
      <c r="G100" s="141"/>
      <c r="H100" s="141"/>
      <c r="I100" s="141"/>
      <c r="J100" s="115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</row>
    <row r="101" ht="14.25" customHeight="1">
      <c r="A101" s="141"/>
      <c r="B101" s="141"/>
      <c r="C101" s="141"/>
      <c r="D101" s="115"/>
      <c r="E101" s="241"/>
      <c r="F101" s="241"/>
      <c r="G101" s="141"/>
      <c r="H101" s="141"/>
      <c r="I101" s="141"/>
      <c r="J101" s="115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</row>
    <row r="102" ht="14.25" customHeight="1">
      <c r="A102" s="141"/>
      <c r="B102" s="141"/>
      <c r="C102" s="141"/>
      <c r="D102" s="115"/>
      <c r="E102" s="241"/>
      <c r="F102" s="241"/>
      <c r="G102" s="141"/>
      <c r="H102" s="141"/>
      <c r="I102" s="141"/>
      <c r="J102" s="115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</row>
    <row r="103" ht="14.25" customHeight="1">
      <c r="A103" s="141"/>
      <c r="B103" s="141"/>
      <c r="C103" s="141"/>
      <c r="D103" s="115"/>
      <c r="E103" s="241"/>
      <c r="F103" s="241"/>
      <c r="G103" s="141"/>
      <c r="H103" s="141"/>
      <c r="I103" s="141"/>
      <c r="J103" s="115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</row>
    <row r="104" ht="14.25" customHeight="1">
      <c r="A104" s="141"/>
      <c r="B104" s="141"/>
      <c r="C104" s="141"/>
      <c r="D104" s="115"/>
      <c r="E104" s="241"/>
      <c r="F104" s="241"/>
      <c r="G104" s="141"/>
      <c r="H104" s="141"/>
      <c r="I104" s="141"/>
      <c r="J104" s="115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</row>
    <row r="105" ht="14.25" customHeight="1">
      <c r="A105" s="141"/>
      <c r="B105" s="141"/>
      <c r="C105" s="141"/>
      <c r="D105" s="115"/>
      <c r="E105" s="241"/>
      <c r="F105" s="241"/>
      <c r="G105" s="141"/>
      <c r="H105" s="141"/>
      <c r="I105" s="141"/>
      <c r="J105" s="115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</row>
    <row r="106" ht="14.25" customHeight="1">
      <c r="A106" s="141"/>
      <c r="B106" s="141"/>
      <c r="C106" s="141"/>
      <c r="D106" s="115"/>
      <c r="E106" s="241"/>
      <c r="F106" s="241"/>
      <c r="G106" s="141"/>
      <c r="H106" s="141"/>
      <c r="I106" s="141"/>
      <c r="J106" s="115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</row>
    <row r="107" ht="14.25" customHeight="1">
      <c r="A107" s="141"/>
      <c r="B107" s="141"/>
      <c r="C107" s="141"/>
      <c r="D107" s="115"/>
      <c r="E107" s="241"/>
      <c r="F107" s="241"/>
      <c r="G107" s="141"/>
      <c r="H107" s="141"/>
      <c r="I107" s="141"/>
      <c r="J107" s="115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</row>
    <row r="108" ht="14.25" customHeight="1">
      <c r="A108" s="141"/>
      <c r="B108" s="141"/>
      <c r="C108" s="141"/>
      <c r="D108" s="115"/>
      <c r="E108" s="241"/>
      <c r="F108" s="241"/>
      <c r="G108" s="141"/>
      <c r="H108" s="141"/>
      <c r="I108" s="141"/>
      <c r="J108" s="115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</row>
    <row r="109" ht="14.25" customHeight="1">
      <c r="A109" s="141"/>
      <c r="B109" s="141"/>
      <c r="C109" s="141"/>
      <c r="D109" s="115"/>
      <c r="E109" s="241"/>
      <c r="F109" s="241"/>
      <c r="G109" s="141"/>
      <c r="H109" s="141"/>
      <c r="I109" s="141"/>
      <c r="J109" s="115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</row>
    <row r="110" ht="14.25" customHeight="1">
      <c r="A110" s="141"/>
      <c r="B110" s="141"/>
      <c r="C110" s="141"/>
      <c r="D110" s="115"/>
      <c r="E110" s="241"/>
      <c r="F110" s="241"/>
      <c r="G110" s="141"/>
      <c r="H110" s="141"/>
      <c r="I110" s="141"/>
      <c r="J110" s="115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</row>
    <row r="111" ht="14.25" customHeight="1">
      <c r="A111" s="141"/>
      <c r="B111" s="141"/>
      <c r="C111" s="141"/>
      <c r="D111" s="115"/>
      <c r="E111" s="241"/>
      <c r="F111" s="241"/>
      <c r="G111" s="141"/>
      <c r="H111" s="141"/>
      <c r="I111" s="141"/>
      <c r="J111" s="115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</row>
    <row r="112" ht="14.25" customHeight="1">
      <c r="A112" s="141"/>
      <c r="B112" s="141"/>
      <c r="C112" s="141"/>
      <c r="D112" s="115"/>
      <c r="E112" s="241"/>
      <c r="F112" s="241"/>
      <c r="G112" s="141"/>
      <c r="H112" s="141"/>
      <c r="I112" s="141"/>
      <c r="J112" s="115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</row>
    <row r="113" ht="14.25" customHeight="1">
      <c r="A113" s="141"/>
      <c r="B113" s="141"/>
      <c r="C113" s="141"/>
      <c r="D113" s="115"/>
      <c r="E113" s="241"/>
      <c r="F113" s="241"/>
      <c r="G113" s="141"/>
      <c r="H113" s="141"/>
      <c r="I113" s="141"/>
      <c r="J113" s="115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</row>
    <row r="114" ht="14.25" customHeight="1">
      <c r="A114" s="141"/>
      <c r="B114" s="141"/>
      <c r="C114" s="141"/>
      <c r="D114" s="115"/>
      <c r="E114" s="241"/>
      <c r="F114" s="241"/>
      <c r="G114" s="141"/>
      <c r="H114" s="141"/>
      <c r="I114" s="141"/>
      <c r="J114" s="115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</row>
    <row r="115" ht="14.25" customHeight="1">
      <c r="A115" s="141"/>
      <c r="B115" s="141"/>
      <c r="C115" s="141"/>
      <c r="D115" s="115"/>
      <c r="E115" s="241"/>
      <c r="F115" s="241"/>
      <c r="G115" s="141"/>
      <c r="H115" s="141"/>
      <c r="I115" s="141"/>
      <c r="J115" s="115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</row>
    <row r="116" ht="14.25" customHeight="1">
      <c r="A116" s="141"/>
      <c r="B116" s="141"/>
      <c r="C116" s="141"/>
      <c r="D116" s="115"/>
      <c r="E116" s="241"/>
      <c r="F116" s="241"/>
      <c r="G116" s="141"/>
      <c r="H116" s="141"/>
      <c r="I116" s="141"/>
      <c r="J116" s="115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</row>
    <row r="117" ht="14.25" customHeight="1">
      <c r="A117" s="141"/>
      <c r="B117" s="141"/>
      <c r="C117" s="141"/>
      <c r="D117" s="115"/>
      <c r="E117" s="241"/>
      <c r="F117" s="241"/>
      <c r="G117" s="141"/>
      <c r="H117" s="141"/>
      <c r="I117" s="141"/>
      <c r="J117" s="115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</row>
    <row r="118" ht="14.25" customHeight="1">
      <c r="A118" s="141"/>
      <c r="B118" s="141"/>
      <c r="C118" s="141"/>
      <c r="D118" s="115"/>
      <c r="E118" s="241"/>
      <c r="F118" s="241"/>
      <c r="G118" s="141"/>
      <c r="H118" s="141"/>
      <c r="I118" s="141"/>
      <c r="J118" s="115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</row>
    <row r="119" ht="14.25" customHeight="1">
      <c r="A119" s="141"/>
      <c r="B119" s="141"/>
      <c r="C119" s="141"/>
      <c r="D119" s="115"/>
      <c r="E119" s="241"/>
      <c r="F119" s="241"/>
      <c r="G119" s="141"/>
      <c r="H119" s="141"/>
      <c r="I119" s="141"/>
      <c r="J119" s="115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</row>
    <row r="120" ht="14.25" customHeight="1">
      <c r="A120" s="141"/>
      <c r="B120" s="141"/>
      <c r="C120" s="141"/>
      <c r="D120" s="115"/>
      <c r="E120" s="241"/>
      <c r="F120" s="241"/>
      <c r="G120" s="141"/>
      <c r="H120" s="141"/>
      <c r="I120" s="141"/>
      <c r="J120" s="115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</row>
    <row r="121" ht="14.25" customHeight="1">
      <c r="A121" s="141"/>
      <c r="B121" s="141"/>
      <c r="C121" s="141"/>
      <c r="D121" s="115"/>
      <c r="E121" s="241"/>
      <c r="F121" s="241"/>
      <c r="G121" s="141"/>
      <c r="H121" s="141"/>
      <c r="I121" s="141"/>
      <c r="J121" s="115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</row>
    <row r="122" ht="14.25" customHeight="1">
      <c r="A122" s="141"/>
      <c r="B122" s="141"/>
      <c r="C122" s="141"/>
      <c r="D122" s="115"/>
      <c r="E122" s="241"/>
      <c r="F122" s="241"/>
      <c r="G122" s="141"/>
      <c r="H122" s="141"/>
      <c r="I122" s="141"/>
      <c r="J122" s="115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</row>
    <row r="123" ht="14.25" customHeight="1">
      <c r="A123" s="141"/>
      <c r="B123" s="141"/>
      <c r="C123" s="141"/>
      <c r="D123" s="115"/>
      <c r="E123" s="241"/>
      <c r="F123" s="241"/>
      <c r="G123" s="141"/>
      <c r="H123" s="141"/>
      <c r="I123" s="141"/>
      <c r="J123" s="115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</row>
    <row r="124" ht="14.25" customHeight="1">
      <c r="A124" s="141"/>
      <c r="B124" s="141"/>
      <c r="C124" s="141"/>
      <c r="D124" s="115"/>
      <c r="E124" s="241"/>
      <c r="F124" s="241"/>
      <c r="G124" s="141"/>
      <c r="H124" s="141"/>
      <c r="I124" s="141"/>
      <c r="J124" s="115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</row>
    <row r="125" ht="14.25" customHeight="1">
      <c r="A125" s="141"/>
      <c r="B125" s="141"/>
      <c r="C125" s="141"/>
      <c r="D125" s="115"/>
      <c r="E125" s="241"/>
      <c r="F125" s="241"/>
      <c r="G125" s="141"/>
      <c r="H125" s="141"/>
      <c r="I125" s="141"/>
      <c r="J125" s="115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</row>
    <row r="126" ht="14.25" customHeight="1">
      <c r="A126" s="141"/>
      <c r="B126" s="141"/>
      <c r="C126" s="141"/>
      <c r="D126" s="115"/>
      <c r="E126" s="241"/>
      <c r="F126" s="241"/>
      <c r="G126" s="141"/>
      <c r="H126" s="141"/>
      <c r="I126" s="141"/>
      <c r="J126" s="115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</row>
    <row r="127" ht="14.25" customHeight="1">
      <c r="A127" s="141"/>
      <c r="B127" s="141"/>
      <c r="C127" s="141"/>
      <c r="D127" s="115"/>
      <c r="E127" s="241"/>
      <c r="F127" s="241"/>
      <c r="G127" s="141"/>
      <c r="H127" s="141"/>
      <c r="I127" s="141"/>
      <c r="J127" s="115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</row>
    <row r="128" ht="14.25" customHeight="1">
      <c r="A128" s="141"/>
      <c r="B128" s="141"/>
      <c r="C128" s="141"/>
      <c r="D128" s="115"/>
      <c r="E128" s="241"/>
      <c r="F128" s="241"/>
      <c r="G128" s="141"/>
      <c r="H128" s="141"/>
      <c r="I128" s="141"/>
      <c r="J128" s="115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</row>
    <row r="129" ht="14.25" customHeight="1">
      <c r="A129" s="141"/>
      <c r="B129" s="141"/>
      <c r="C129" s="141"/>
      <c r="D129" s="115"/>
      <c r="E129" s="241"/>
      <c r="F129" s="241"/>
      <c r="G129" s="141"/>
      <c r="H129" s="141"/>
      <c r="I129" s="141"/>
      <c r="J129" s="115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</row>
    <row r="130" ht="14.25" customHeight="1">
      <c r="A130" s="141"/>
      <c r="B130" s="141"/>
      <c r="C130" s="141"/>
      <c r="D130" s="115"/>
      <c r="E130" s="241"/>
      <c r="F130" s="241"/>
      <c r="G130" s="141"/>
      <c r="H130" s="141"/>
      <c r="I130" s="141"/>
      <c r="J130" s="115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</row>
    <row r="131" ht="14.25" customHeight="1">
      <c r="A131" s="141"/>
      <c r="B131" s="141"/>
      <c r="C131" s="141"/>
      <c r="D131" s="115"/>
      <c r="E131" s="241"/>
      <c r="F131" s="241"/>
      <c r="G131" s="141"/>
      <c r="H131" s="141"/>
      <c r="I131" s="141"/>
      <c r="J131" s="115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</row>
    <row r="132" ht="14.25" customHeight="1">
      <c r="A132" s="141"/>
      <c r="B132" s="141"/>
      <c r="C132" s="141"/>
      <c r="D132" s="115"/>
      <c r="E132" s="241"/>
      <c r="F132" s="241"/>
      <c r="G132" s="141"/>
      <c r="H132" s="141"/>
      <c r="I132" s="141"/>
      <c r="J132" s="115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</row>
    <row r="133" ht="14.25" customHeight="1">
      <c r="A133" s="141"/>
      <c r="B133" s="141"/>
      <c r="C133" s="141"/>
      <c r="D133" s="115"/>
      <c r="E133" s="241"/>
      <c r="F133" s="241"/>
      <c r="G133" s="141"/>
      <c r="H133" s="141"/>
      <c r="I133" s="141"/>
      <c r="J133" s="115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</row>
    <row r="134" ht="14.25" customHeight="1">
      <c r="A134" s="141"/>
      <c r="B134" s="141"/>
      <c r="C134" s="141"/>
      <c r="D134" s="115"/>
      <c r="E134" s="241"/>
      <c r="F134" s="241"/>
      <c r="G134" s="141"/>
      <c r="H134" s="141"/>
      <c r="I134" s="141"/>
      <c r="J134" s="115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</row>
    <row r="135" ht="14.25" customHeight="1">
      <c r="A135" s="141"/>
      <c r="B135" s="141"/>
      <c r="C135" s="141"/>
      <c r="D135" s="115"/>
      <c r="E135" s="241"/>
      <c r="F135" s="241"/>
      <c r="G135" s="141"/>
      <c r="H135" s="141"/>
      <c r="I135" s="141"/>
      <c r="J135" s="115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</row>
    <row r="136" ht="14.25" customHeight="1">
      <c r="A136" s="141"/>
      <c r="B136" s="141"/>
      <c r="C136" s="141"/>
      <c r="D136" s="115"/>
      <c r="E136" s="241"/>
      <c r="F136" s="241"/>
      <c r="G136" s="141"/>
      <c r="H136" s="141"/>
      <c r="I136" s="141"/>
      <c r="J136" s="115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</row>
    <row r="137" ht="14.25" customHeight="1">
      <c r="A137" s="141"/>
      <c r="B137" s="141"/>
      <c r="C137" s="141"/>
      <c r="D137" s="115"/>
      <c r="E137" s="241"/>
      <c r="F137" s="241"/>
      <c r="G137" s="141"/>
      <c r="H137" s="141"/>
      <c r="I137" s="141"/>
      <c r="J137" s="115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</row>
    <row r="138" ht="14.25" customHeight="1">
      <c r="A138" s="141"/>
      <c r="B138" s="141"/>
      <c r="C138" s="141"/>
      <c r="D138" s="115"/>
      <c r="E138" s="241"/>
      <c r="F138" s="241"/>
      <c r="G138" s="141"/>
      <c r="H138" s="141"/>
      <c r="I138" s="141"/>
      <c r="J138" s="115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</row>
    <row r="139" ht="14.25" customHeight="1">
      <c r="A139" s="141"/>
      <c r="B139" s="141"/>
      <c r="C139" s="141"/>
      <c r="D139" s="115"/>
      <c r="E139" s="241"/>
      <c r="F139" s="241"/>
      <c r="G139" s="141"/>
      <c r="H139" s="141"/>
      <c r="I139" s="141"/>
      <c r="J139" s="115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</row>
    <row r="140" ht="14.25" customHeight="1">
      <c r="A140" s="141"/>
      <c r="B140" s="141"/>
      <c r="C140" s="141"/>
      <c r="D140" s="115"/>
      <c r="E140" s="241"/>
      <c r="F140" s="241"/>
      <c r="G140" s="141"/>
      <c r="H140" s="141"/>
      <c r="I140" s="141"/>
      <c r="J140" s="115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</row>
    <row r="141" ht="14.25" customHeight="1">
      <c r="A141" s="141"/>
      <c r="B141" s="141"/>
      <c r="C141" s="141"/>
      <c r="D141" s="115"/>
      <c r="E141" s="241"/>
      <c r="F141" s="241"/>
      <c r="G141" s="141"/>
      <c r="H141" s="141"/>
      <c r="I141" s="141"/>
      <c r="J141" s="115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</row>
    <row r="142" ht="14.25" customHeight="1">
      <c r="A142" s="141"/>
      <c r="B142" s="141"/>
      <c r="C142" s="141"/>
      <c r="D142" s="115"/>
      <c r="E142" s="241"/>
      <c r="F142" s="241"/>
      <c r="G142" s="141"/>
      <c r="H142" s="141"/>
      <c r="I142" s="141"/>
      <c r="J142" s="115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</row>
    <row r="143" ht="14.25" customHeight="1">
      <c r="A143" s="141"/>
      <c r="B143" s="141"/>
      <c r="C143" s="141"/>
      <c r="D143" s="115"/>
      <c r="E143" s="241"/>
      <c r="F143" s="241"/>
      <c r="G143" s="141"/>
      <c r="H143" s="141"/>
      <c r="I143" s="141"/>
      <c r="J143" s="115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</row>
    <row r="144" ht="14.25" customHeight="1">
      <c r="A144" s="141"/>
      <c r="B144" s="141"/>
      <c r="C144" s="141"/>
      <c r="D144" s="115"/>
      <c r="E144" s="241"/>
      <c r="F144" s="241"/>
      <c r="G144" s="141"/>
      <c r="H144" s="141"/>
      <c r="I144" s="141"/>
      <c r="J144" s="115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</row>
    <row r="145" ht="14.25" customHeight="1">
      <c r="A145" s="141"/>
      <c r="B145" s="141"/>
      <c r="C145" s="141"/>
      <c r="D145" s="115"/>
      <c r="E145" s="241"/>
      <c r="F145" s="241"/>
      <c r="G145" s="141"/>
      <c r="H145" s="141"/>
      <c r="I145" s="141"/>
      <c r="J145" s="115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</row>
    <row r="146" ht="14.25" customHeight="1">
      <c r="A146" s="141"/>
      <c r="B146" s="141"/>
      <c r="C146" s="141"/>
      <c r="D146" s="115"/>
      <c r="E146" s="241"/>
      <c r="F146" s="241"/>
      <c r="G146" s="141"/>
      <c r="H146" s="141"/>
      <c r="I146" s="141"/>
      <c r="J146" s="115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</row>
    <row r="147" ht="14.25" customHeight="1">
      <c r="A147" s="141"/>
      <c r="B147" s="141"/>
      <c r="C147" s="141"/>
      <c r="D147" s="115"/>
      <c r="E147" s="241"/>
      <c r="F147" s="241"/>
      <c r="G147" s="141"/>
      <c r="H147" s="141"/>
      <c r="I147" s="141"/>
      <c r="J147" s="115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</row>
    <row r="148" ht="14.25" customHeight="1">
      <c r="A148" s="141"/>
      <c r="B148" s="141"/>
      <c r="C148" s="141"/>
      <c r="D148" s="115"/>
      <c r="E148" s="241"/>
      <c r="F148" s="241"/>
      <c r="G148" s="141"/>
      <c r="H148" s="141"/>
      <c r="I148" s="141"/>
      <c r="J148" s="115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</row>
    <row r="149" ht="14.25" customHeight="1">
      <c r="A149" s="141"/>
      <c r="B149" s="141"/>
      <c r="C149" s="141"/>
      <c r="D149" s="115"/>
      <c r="E149" s="241"/>
      <c r="F149" s="241"/>
      <c r="G149" s="141"/>
      <c r="H149" s="141"/>
      <c r="I149" s="141"/>
      <c r="J149" s="115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</row>
    <row r="150" ht="14.25" customHeight="1">
      <c r="A150" s="141"/>
      <c r="B150" s="141"/>
      <c r="C150" s="141"/>
      <c r="D150" s="115"/>
      <c r="E150" s="241"/>
      <c r="F150" s="241"/>
      <c r="G150" s="141"/>
      <c r="H150" s="141"/>
      <c r="I150" s="141"/>
      <c r="J150" s="115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</row>
    <row r="151" ht="14.25" customHeight="1">
      <c r="A151" s="141"/>
      <c r="B151" s="141"/>
      <c r="C151" s="141"/>
      <c r="D151" s="115"/>
      <c r="E151" s="241"/>
      <c r="F151" s="241"/>
      <c r="G151" s="141"/>
      <c r="H151" s="141"/>
      <c r="I151" s="141"/>
      <c r="J151" s="115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</row>
    <row r="152" ht="14.25" customHeight="1">
      <c r="A152" s="141"/>
      <c r="B152" s="141"/>
      <c r="C152" s="141"/>
      <c r="D152" s="115"/>
      <c r="E152" s="241"/>
      <c r="F152" s="241"/>
      <c r="G152" s="141"/>
      <c r="H152" s="141"/>
      <c r="I152" s="141"/>
      <c r="J152" s="115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</row>
    <row r="153" ht="14.25" customHeight="1">
      <c r="A153" s="141"/>
      <c r="B153" s="141"/>
      <c r="C153" s="141"/>
      <c r="D153" s="115"/>
      <c r="E153" s="241"/>
      <c r="F153" s="241"/>
      <c r="G153" s="141"/>
      <c r="H153" s="141"/>
      <c r="I153" s="141"/>
      <c r="J153" s="115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</row>
    <row r="154" ht="14.25" customHeight="1">
      <c r="A154" s="141"/>
      <c r="B154" s="141"/>
      <c r="C154" s="141"/>
      <c r="D154" s="115"/>
      <c r="E154" s="241"/>
      <c r="F154" s="241"/>
      <c r="G154" s="141"/>
      <c r="H154" s="141"/>
      <c r="I154" s="141"/>
      <c r="J154" s="115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</row>
    <row r="155" ht="14.25" customHeight="1">
      <c r="A155" s="141"/>
      <c r="B155" s="141"/>
      <c r="C155" s="141"/>
      <c r="D155" s="115"/>
      <c r="E155" s="241"/>
      <c r="F155" s="241"/>
      <c r="G155" s="141"/>
      <c r="H155" s="141"/>
      <c r="I155" s="141"/>
      <c r="J155" s="115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</row>
    <row r="156" ht="14.25" customHeight="1">
      <c r="A156" s="141"/>
      <c r="B156" s="141"/>
      <c r="C156" s="141"/>
      <c r="D156" s="115"/>
      <c r="E156" s="241"/>
      <c r="F156" s="241"/>
      <c r="G156" s="141"/>
      <c r="H156" s="141"/>
      <c r="I156" s="141"/>
      <c r="J156" s="115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</row>
    <row r="157" ht="14.25" customHeight="1">
      <c r="A157" s="141"/>
      <c r="B157" s="141"/>
      <c r="C157" s="141"/>
      <c r="D157" s="115"/>
      <c r="E157" s="241"/>
      <c r="F157" s="241"/>
      <c r="G157" s="141"/>
      <c r="H157" s="141"/>
      <c r="I157" s="141"/>
      <c r="J157" s="115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</row>
    <row r="158" ht="14.25" customHeight="1">
      <c r="A158" s="141"/>
      <c r="B158" s="141"/>
      <c r="C158" s="141"/>
      <c r="D158" s="115"/>
      <c r="E158" s="241"/>
      <c r="F158" s="241"/>
      <c r="G158" s="141"/>
      <c r="H158" s="141"/>
      <c r="I158" s="141"/>
      <c r="J158" s="115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</row>
    <row r="159" ht="14.25" customHeight="1">
      <c r="A159" s="141"/>
      <c r="B159" s="141"/>
      <c r="C159" s="141"/>
      <c r="D159" s="115"/>
      <c r="E159" s="241"/>
      <c r="F159" s="241"/>
      <c r="G159" s="141"/>
      <c r="H159" s="141"/>
      <c r="I159" s="141"/>
      <c r="J159" s="115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</row>
    <row r="160" ht="14.25" customHeight="1">
      <c r="A160" s="141"/>
      <c r="B160" s="141"/>
      <c r="C160" s="141"/>
      <c r="D160" s="115"/>
      <c r="E160" s="241"/>
      <c r="F160" s="241"/>
      <c r="G160" s="141"/>
      <c r="H160" s="141"/>
      <c r="I160" s="141"/>
      <c r="J160" s="115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</row>
    <row r="161" ht="14.25" customHeight="1">
      <c r="A161" s="141"/>
      <c r="B161" s="141"/>
      <c r="C161" s="141"/>
      <c r="D161" s="115"/>
      <c r="E161" s="241"/>
      <c r="F161" s="241"/>
      <c r="G161" s="141"/>
      <c r="H161" s="141"/>
      <c r="I161" s="141"/>
      <c r="J161" s="115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</row>
    <row r="162" ht="14.25" customHeight="1">
      <c r="A162" s="141"/>
      <c r="B162" s="141"/>
      <c r="C162" s="141"/>
      <c r="D162" s="115"/>
      <c r="E162" s="241"/>
      <c r="F162" s="241"/>
      <c r="G162" s="141"/>
      <c r="H162" s="141"/>
      <c r="I162" s="141"/>
      <c r="J162" s="115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</row>
    <row r="163" ht="14.25" customHeight="1">
      <c r="A163" s="141"/>
      <c r="B163" s="141"/>
      <c r="C163" s="141"/>
      <c r="D163" s="115"/>
      <c r="E163" s="241"/>
      <c r="F163" s="241"/>
      <c r="G163" s="141"/>
      <c r="H163" s="141"/>
      <c r="I163" s="141"/>
      <c r="J163" s="115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</row>
    <row r="164" ht="14.25" customHeight="1">
      <c r="A164" s="141"/>
      <c r="B164" s="141"/>
      <c r="C164" s="141"/>
      <c r="D164" s="115"/>
      <c r="E164" s="241"/>
      <c r="F164" s="241"/>
      <c r="G164" s="141"/>
      <c r="H164" s="141"/>
      <c r="I164" s="141"/>
      <c r="J164" s="115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</row>
    <row r="165" ht="14.25" customHeight="1">
      <c r="A165" s="141"/>
      <c r="B165" s="141"/>
      <c r="C165" s="141"/>
      <c r="D165" s="115"/>
      <c r="E165" s="241"/>
      <c r="F165" s="241"/>
      <c r="G165" s="141"/>
      <c r="H165" s="141"/>
      <c r="I165" s="141"/>
      <c r="J165" s="115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</row>
    <row r="166" ht="14.25" customHeight="1">
      <c r="A166" s="141"/>
      <c r="B166" s="141"/>
      <c r="C166" s="141"/>
      <c r="D166" s="115"/>
      <c r="E166" s="241"/>
      <c r="F166" s="241"/>
      <c r="G166" s="141"/>
      <c r="H166" s="141"/>
      <c r="I166" s="141"/>
      <c r="J166" s="115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</row>
    <row r="167" ht="14.25" customHeight="1">
      <c r="A167" s="141"/>
      <c r="B167" s="141"/>
      <c r="C167" s="141"/>
      <c r="D167" s="115"/>
      <c r="E167" s="241"/>
      <c r="F167" s="241"/>
      <c r="G167" s="141"/>
      <c r="H167" s="141"/>
      <c r="I167" s="141"/>
      <c r="J167" s="115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</row>
    <row r="168" ht="14.25" customHeight="1">
      <c r="A168" s="141"/>
      <c r="B168" s="141"/>
      <c r="C168" s="141"/>
      <c r="D168" s="115"/>
      <c r="E168" s="241"/>
      <c r="F168" s="241"/>
      <c r="G168" s="141"/>
      <c r="H168" s="141"/>
      <c r="I168" s="141"/>
      <c r="J168" s="115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</row>
    <row r="169" ht="14.25" customHeight="1">
      <c r="A169" s="141"/>
      <c r="B169" s="141"/>
      <c r="C169" s="141"/>
      <c r="D169" s="115"/>
      <c r="E169" s="241"/>
      <c r="F169" s="241"/>
      <c r="G169" s="141"/>
      <c r="H169" s="141"/>
      <c r="I169" s="141"/>
      <c r="J169" s="115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</row>
    <row r="170" ht="14.25" customHeight="1">
      <c r="A170" s="141"/>
      <c r="B170" s="141"/>
      <c r="C170" s="141"/>
      <c r="D170" s="115"/>
      <c r="E170" s="241"/>
      <c r="F170" s="241"/>
      <c r="G170" s="141"/>
      <c r="H170" s="141"/>
      <c r="I170" s="141"/>
      <c r="J170" s="115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</row>
    <row r="171" ht="14.25" customHeight="1">
      <c r="A171" s="141"/>
      <c r="B171" s="141"/>
      <c r="C171" s="141"/>
      <c r="D171" s="115"/>
      <c r="E171" s="241"/>
      <c r="F171" s="241"/>
      <c r="G171" s="141"/>
      <c r="H171" s="141"/>
      <c r="I171" s="141"/>
      <c r="J171" s="115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</row>
    <row r="172" ht="14.25" customHeight="1">
      <c r="A172" s="141"/>
      <c r="B172" s="141"/>
      <c r="C172" s="141"/>
      <c r="D172" s="115"/>
      <c r="E172" s="241"/>
      <c r="F172" s="241"/>
      <c r="G172" s="141"/>
      <c r="H172" s="141"/>
      <c r="I172" s="141"/>
      <c r="J172" s="115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</row>
    <row r="173" ht="14.25" customHeight="1">
      <c r="A173" s="141"/>
      <c r="B173" s="141"/>
      <c r="C173" s="141"/>
      <c r="D173" s="115"/>
      <c r="E173" s="241"/>
      <c r="F173" s="241"/>
      <c r="G173" s="141"/>
      <c r="H173" s="141"/>
      <c r="I173" s="141"/>
      <c r="J173" s="115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</row>
    <row r="174" ht="14.25" customHeight="1">
      <c r="A174" s="141"/>
      <c r="B174" s="141"/>
      <c r="C174" s="141"/>
      <c r="D174" s="115"/>
      <c r="E174" s="241"/>
      <c r="F174" s="241"/>
      <c r="G174" s="141"/>
      <c r="H174" s="141"/>
      <c r="I174" s="141"/>
      <c r="J174" s="115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</row>
    <row r="175" ht="14.25" customHeight="1">
      <c r="A175" s="141"/>
      <c r="B175" s="141"/>
      <c r="C175" s="141"/>
      <c r="D175" s="115"/>
      <c r="E175" s="241"/>
      <c r="F175" s="241"/>
      <c r="G175" s="141"/>
      <c r="H175" s="141"/>
      <c r="I175" s="141"/>
      <c r="J175" s="115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</row>
    <row r="176" ht="14.25" customHeight="1">
      <c r="A176" s="141"/>
      <c r="B176" s="141"/>
      <c r="C176" s="141"/>
      <c r="D176" s="115"/>
      <c r="E176" s="241"/>
      <c r="F176" s="241"/>
      <c r="G176" s="141"/>
      <c r="H176" s="141"/>
      <c r="I176" s="141"/>
      <c r="J176" s="115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</row>
    <row r="177" ht="14.25" customHeight="1">
      <c r="A177" s="141"/>
      <c r="B177" s="141"/>
      <c r="C177" s="141"/>
      <c r="D177" s="115"/>
      <c r="E177" s="241"/>
      <c r="F177" s="241"/>
      <c r="G177" s="141"/>
      <c r="H177" s="141"/>
      <c r="I177" s="141"/>
      <c r="J177" s="115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</row>
    <row r="178" ht="14.25" customHeight="1">
      <c r="A178" s="141"/>
      <c r="B178" s="141"/>
      <c r="C178" s="141"/>
      <c r="D178" s="115"/>
      <c r="E178" s="241"/>
      <c r="F178" s="241"/>
      <c r="G178" s="141"/>
      <c r="H178" s="141"/>
      <c r="I178" s="141"/>
      <c r="J178" s="115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</row>
    <row r="179" ht="14.25" customHeight="1">
      <c r="A179" s="141"/>
      <c r="B179" s="141"/>
      <c r="C179" s="141"/>
      <c r="D179" s="115"/>
      <c r="E179" s="241"/>
      <c r="F179" s="241"/>
      <c r="G179" s="141"/>
      <c r="H179" s="141"/>
      <c r="I179" s="141"/>
      <c r="J179" s="115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</row>
    <row r="180" ht="14.25" customHeight="1">
      <c r="A180" s="141"/>
      <c r="B180" s="141"/>
      <c r="C180" s="141"/>
      <c r="D180" s="115"/>
      <c r="E180" s="241"/>
      <c r="F180" s="241"/>
      <c r="G180" s="141"/>
      <c r="H180" s="141"/>
      <c r="I180" s="141"/>
      <c r="J180" s="115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</row>
    <row r="181" ht="14.25" customHeight="1">
      <c r="A181" s="141"/>
      <c r="B181" s="141"/>
      <c r="C181" s="141"/>
      <c r="D181" s="115"/>
      <c r="E181" s="241"/>
      <c r="F181" s="241"/>
      <c r="G181" s="141"/>
      <c r="H181" s="141"/>
      <c r="I181" s="141"/>
      <c r="J181" s="115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</row>
    <row r="182" ht="14.25" customHeight="1">
      <c r="A182" s="141"/>
      <c r="B182" s="141"/>
      <c r="C182" s="141"/>
      <c r="D182" s="115"/>
      <c r="E182" s="241"/>
      <c r="F182" s="241"/>
      <c r="G182" s="141"/>
      <c r="H182" s="141"/>
      <c r="I182" s="141"/>
      <c r="J182" s="115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</row>
    <row r="183" ht="14.25" customHeight="1">
      <c r="A183" s="141"/>
      <c r="B183" s="141"/>
      <c r="C183" s="141"/>
      <c r="D183" s="115"/>
      <c r="E183" s="241"/>
      <c r="F183" s="241"/>
      <c r="G183" s="141"/>
      <c r="H183" s="141"/>
      <c r="I183" s="141"/>
      <c r="J183" s="115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</row>
    <row r="184" ht="14.25" customHeight="1">
      <c r="A184" s="141"/>
      <c r="B184" s="141"/>
      <c r="C184" s="141"/>
      <c r="D184" s="115"/>
      <c r="E184" s="241"/>
      <c r="F184" s="241"/>
      <c r="G184" s="141"/>
      <c r="H184" s="141"/>
      <c r="I184" s="141"/>
      <c r="J184" s="115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</row>
    <row r="185" ht="14.25" customHeight="1">
      <c r="A185" s="141"/>
      <c r="B185" s="141"/>
      <c r="C185" s="141"/>
      <c r="D185" s="115"/>
      <c r="E185" s="241"/>
      <c r="F185" s="241"/>
      <c r="G185" s="141"/>
      <c r="H185" s="141"/>
      <c r="I185" s="141"/>
      <c r="J185" s="115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</row>
    <row r="186" ht="14.25" customHeight="1">
      <c r="A186" s="141"/>
      <c r="B186" s="141"/>
      <c r="C186" s="141"/>
      <c r="D186" s="115"/>
      <c r="E186" s="241"/>
      <c r="F186" s="241"/>
      <c r="G186" s="141"/>
      <c r="H186" s="141"/>
      <c r="I186" s="141"/>
      <c r="J186" s="115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</row>
    <row r="187" ht="14.25" customHeight="1">
      <c r="A187" s="141"/>
      <c r="B187" s="141"/>
      <c r="C187" s="141"/>
      <c r="D187" s="115"/>
      <c r="E187" s="241"/>
      <c r="F187" s="241"/>
      <c r="G187" s="141"/>
      <c r="H187" s="141"/>
      <c r="I187" s="141"/>
      <c r="J187" s="115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</row>
    <row r="188" ht="14.25" customHeight="1">
      <c r="A188" s="141"/>
      <c r="B188" s="141"/>
      <c r="C188" s="141"/>
      <c r="D188" s="115"/>
      <c r="E188" s="241"/>
      <c r="F188" s="241"/>
      <c r="G188" s="141"/>
      <c r="H188" s="141"/>
      <c r="I188" s="141"/>
      <c r="J188" s="115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</row>
    <row r="189" ht="14.25" customHeight="1">
      <c r="A189" s="141"/>
      <c r="B189" s="141"/>
      <c r="C189" s="141"/>
      <c r="D189" s="115"/>
      <c r="E189" s="241"/>
      <c r="F189" s="241"/>
      <c r="G189" s="141"/>
      <c r="H189" s="141"/>
      <c r="I189" s="141"/>
      <c r="J189" s="115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</row>
    <row r="190" ht="14.25" customHeight="1">
      <c r="A190" s="141"/>
      <c r="B190" s="141"/>
      <c r="C190" s="141"/>
      <c r="D190" s="115"/>
      <c r="E190" s="241"/>
      <c r="F190" s="241"/>
      <c r="G190" s="141"/>
      <c r="H190" s="141"/>
      <c r="I190" s="141"/>
      <c r="J190" s="115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</row>
    <row r="191" ht="14.25" customHeight="1">
      <c r="A191" s="141"/>
      <c r="B191" s="141"/>
      <c r="C191" s="141"/>
      <c r="D191" s="115"/>
      <c r="E191" s="241"/>
      <c r="F191" s="241"/>
      <c r="G191" s="141"/>
      <c r="H191" s="141"/>
      <c r="I191" s="141"/>
      <c r="J191" s="115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</row>
    <row r="192" ht="14.25" customHeight="1">
      <c r="A192" s="141"/>
      <c r="B192" s="141"/>
      <c r="C192" s="141"/>
      <c r="D192" s="115"/>
      <c r="E192" s="241"/>
      <c r="F192" s="241"/>
      <c r="G192" s="141"/>
      <c r="H192" s="141"/>
      <c r="I192" s="141"/>
      <c r="J192" s="115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</row>
    <row r="193" ht="14.25" customHeight="1">
      <c r="A193" s="141"/>
      <c r="B193" s="141"/>
      <c r="C193" s="141"/>
      <c r="D193" s="115"/>
      <c r="E193" s="241"/>
      <c r="F193" s="241"/>
      <c r="G193" s="141"/>
      <c r="H193" s="141"/>
      <c r="I193" s="141"/>
      <c r="J193" s="115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</row>
    <row r="194" ht="14.25" customHeight="1">
      <c r="A194" s="141"/>
      <c r="B194" s="141"/>
      <c r="C194" s="141"/>
      <c r="D194" s="115"/>
      <c r="E194" s="241"/>
      <c r="F194" s="241"/>
      <c r="G194" s="141"/>
      <c r="H194" s="141"/>
      <c r="I194" s="141"/>
      <c r="J194" s="115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</row>
    <row r="195" ht="14.25" customHeight="1">
      <c r="A195" s="141"/>
      <c r="B195" s="141"/>
      <c r="C195" s="141"/>
      <c r="D195" s="115"/>
      <c r="E195" s="241"/>
      <c r="F195" s="241"/>
      <c r="G195" s="141"/>
      <c r="H195" s="141"/>
      <c r="I195" s="141"/>
      <c r="J195" s="115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</row>
    <row r="196" ht="14.25" customHeight="1">
      <c r="A196" s="141"/>
      <c r="B196" s="141"/>
      <c r="C196" s="141"/>
      <c r="D196" s="115"/>
      <c r="E196" s="241"/>
      <c r="F196" s="241"/>
      <c r="G196" s="141"/>
      <c r="H196" s="141"/>
      <c r="I196" s="141"/>
      <c r="J196" s="115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</row>
    <row r="197" ht="14.25" customHeight="1">
      <c r="A197" s="141"/>
      <c r="B197" s="141"/>
      <c r="C197" s="141"/>
      <c r="D197" s="115"/>
      <c r="E197" s="241"/>
      <c r="F197" s="241"/>
      <c r="G197" s="141"/>
      <c r="H197" s="141"/>
      <c r="I197" s="141"/>
      <c r="J197" s="115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</row>
    <row r="198" ht="14.25" customHeight="1">
      <c r="A198" s="141"/>
      <c r="B198" s="141"/>
      <c r="C198" s="141"/>
      <c r="D198" s="115"/>
      <c r="E198" s="241"/>
      <c r="F198" s="241"/>
      <c r="G198" s="141"/>
      <c r="H198" s="141"/>
      <c r="I198" s="141"/>
      <c r="J198" s="115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</row>
    <row r="199" ht="14.25" customHeight="1">
      <c r="A199" s="141"/>
      <c r="B199" s="141"/>
      <c r="C199" s="141"/>
      <c r="D199" s="115"/>
      <c r="E199" s="241"/>
      <c r="F199" s="241"/>
      <c r="G199" s="141"/>
      <c r="H199" s="141"/>
      <c r="I199" s="141"/>
      <c r="J199" s="115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</row>
    <row r="200" ht="14.25" customHeight="1">
      <c r="A200" s="141"/>
      <c r="B200" s="141"/>
      <c r="C200" s="141"/>
      <c r="D200" s="115"/>
      <c r="E200" s="241"/>
      <c r="F200" s="241"/>
      <c r="G200" s="141"/>
      <c r="H200" s="141"/>
      <c r="I200" s="141"/>
      <c r="J200" s="115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</row>
    <row r="201" ht="14.25" customHeight="1">
      <c r="A201" s="141"/>
      <c r="B201" s="141"/>
      <c r="C201" s="141"/>
      <c r="D201" s="115"/>
      <c r="E201" s="241"/>
      <c r="F201" s="241"/>
      <c r="G201" s="141"/>
      <c r="H201" s="141"/>
      <c r="I201" s="141"/>
      <c r="J201" s="115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</row>
    <row r="202" ht="14.25" customHeight="1">
      <c r="A202" s="141"/>
      <c r="B202" s="141"/>
      <c r="C202" s="141"/>
      <c r="D202" s="115"/>
      <c r="E202" s="241"/>
      <c r="F202" s="241"/>
      <c r="G202" s="141"/>
      <c r="H202" s="141"/>
      <c r="I202" s="141"/>
      <c r="J202" s="115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</row>
    <row r="203" ht="14.25" customHeight="1">
      <c r="A203" s="141"/>
      <c r="B203" s="141"/>
      <c r="C203" s="141"/>
      <c r="D203" s="115"/>
      <c r="E203" s="241"/>
      <c r="F203" s="241"/>
      <c r="G203" s="141"/>
      <c r="H203" s="141"/>
      <c r="I203" s="141"/>
      <c r="J203" s="115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</row>
    <row r="204" ht="14.25" customHeight="1">
      <c r="A204" s="141"/>
      <c r="B204" s="141"/>
      <c r="C204" s="141"/>
      <c r="D204" s="115"/>
      <c r="E204" s="241"/>
      <c r="F204" s="241"/>
      <c r="G204" s="141"/>
      <c r="H204" s="141"/>
      <c r="I204" s="141"/>
      <c r="J204" s="115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</row>
    <row r="205" ht="14.25" customHeight="1">
      <c r="A205" s="141"/>
      <c r="B205" s="141"/>
      <c r="C205" s="141"/>
      <c r="D205" s="115"/>
      <c r="E205" s="241"/>
      <c r="F205" s="241"/>
      <c r="G205" s="141"/>
      <c r="H205" s="141"/>
      <c r="I205" s="141"/>
      <c r="J205" s="115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</row>
    <row r="206" ht="14.25" customHeight="1">
      <c r="A206" s="141"/>
      <c r="B206" s="141"/>
      <c r="C206" s="141"/>
      <c r="D206" s="115"/>
      <c r="E206" s="241"/>
      <c r="F206" s="241"/>
      <c r="G206" s="141"/>
      <c r="H206" s="141"/>
      <c r="I206" s="141"/>
      <c r="J206" s="115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</row>
    <row r="207" ht="14.25" customHeight="1">
      <c r="A207" s="141"/>
      <c r="B207" s="141"/>
      <c r="C207" s="141"/>
      <c r="D207" s="115"/>
      <c r="E207" s="241"/>
      <c r="F207" s="241"/>
      <c r="G207" s="141"/>
      <c r="H207" s="141"/>
      <c r="I207" s="141"/>
      <c r="J207" s="115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</row>
    <row r="208" ht="14.25" customHeight="1">
      <c r="A208" s="141"/>
      <c r="B208" s="141"/>
      <c r="C208" s="141"/>
      <c r="D208" s="115"/>
      <c r="E208" s="241"/>
      <c r="F208" s="241"/>
      <c r="G208" s="141"/>
      <c r="H208" s="141"/>
      <c r="I208" s="141"/>
      <c r="J208" s="115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</row>
    <row r="209" ht="14.25" customHeight="1">
      <c r="A209" s="141"/>
      <c r="B209" s="141"/>
      <c r="C209" s="141"/>
      <c r="D209" s="115"/>
      <c r="E209" s="241"/>
      <c r="F209" s="241"/>
      <c r="G209" s="141"/>
      <c r="H209" s="141"/>
      <c r="I209" s="141"/>
      <c r="J209" s="115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</row>
    <row r="210" ht="14.25" customHeight="1">
      <c r="A210" s="141"/>
      <c r="B210" s="141"/>
      <c r="C210" s="141"/>
      <c r="D210" s="115"/>
      <c r="E210" s="241"/>
      <c r="F210" s="241"/>
      <c r="G210" s="141"/>
      <c r="H210" s="141"/>
      <c r="I210" s="141"/>
      <c r="J210" s="115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</row>
    <row r="211" ht="14.25" customHeight="1">
      <c r="A211" s="141"/>
      <c r="B211" s="141"/>
      <c r="C211" s="141"/>
      <c r="D211" s="115"/>
      <c r="E211" s="241"/>
      <c r="F211" s="241"/>
      <c r="G211" s="141"/>
      <c r="H211" s="141"/>
      <c r="I211" s="141"/>
      <c r="J211" s="115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</row>
    <row r="212" ht="14.25" customHeight="1">
      <c r="A212" s="141"/>
      <c r="B212" s="141"/>
      <c r="C212" s="141"/>
      <c r="D212" s="115"/>
      <c r="E212" s="241"/>
      <c r="F212" s="241"/>
      <c r="G212" s="141"/>
      <c r="H212" s="141"/>
      <c r="I212" s="141"/>
      <c r="J212" s="115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</row>
    <row r="213" ht="14.25" customHeight="1">
      <c r="A213" s="141"/>
      <c r="B213" s="141"/>
      <c r="C213" s="141"/>
      <c r="D213" s="115"/>
      <c r="E213" s="241"/>
      <c r="F213" s="241"/>
      <c r="G213" s="141"/>
      <c r="H213" s="141"/>
      <c r="I213" s="141"/>
      <c r="J213" s="115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</row>
    <row r="214" ht="14.25" customHeight="1">
      <c r="A214" s="141"/>
      <c r="B214" s="141"/>
      <c r="C214" s="141"/>
      <c r="D214" s="115"/>
      <c r="E214" s="241"/>
      <c r="F214" s="241"/>
      <c r="G214" s="141"/>
      <c r="H214" s="141"/>
      <c r="I214" s="141"/>
      <c r="J214" s="115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</row>
    <row r="215" ht="14.25" customHeight="1">
      <c r="A215" s="141"/>
      <c r="B215" s="141"/>
      <c r="C215" s="141"/>
      <c r="D215" s="115"/>
      <c r="E215" s="241"/>
      <c r="F215" s="241"/>
      <c r="G215" s="141"/>
      <c r="H215" s="141"/>
      <c r="I215" s="141"/>
      <c r="J215" s="115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</row>
    <row r="216" ht="14.25" customHeight="1">
      <c r="A216" s="141"/>
      <c r="B216" s="141"/>
      <c r="C216" s="141"/>
      <c r="D216" s="115"/>
      <c r="E216" s="241"/>
      <c r="F216" s="241"/>
      <c r="G216" s="141"/>
      <c r="H216" s="141"/>
      <c r="I216" s="141"/>
      <c r="J216" s="115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</row>
    <row r="217" ht="14.25" customHeight="1">
      <c r="A217" s="141"/>
      <c r="B217" s="141"/>
      <c r="C217" s="141"/>
      <c r="D217" s="115"/>
      <c r="E217" s="241"/>
      <c r="F217" s="241"/>
      <c r="G217" s="141"/>
      <c r="H217" s="141"/>
      <c r="I217" s="141"/>
      <c r="J217" s="115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</row>
    <row r="218" ht="14.25" customHeight="1">
      <c r="A218" s="141"/>
      <c r="B218" s="141"/>
      <c r="C218" s="141"/>
      <c r="D218" s="115"/>
      <c r="E218" s="241"/>
      <c r="F218" s="241"/>
      <c r="G218" s="141"/>
      <c r="H218" s="141"/>
      <c r="I218" s="141"/>
      <c r="J218" s="115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</row>
    <row r="219" ht="14.25" customHeight="1">
      <c r="A219" s="141"/>
      <c r="B219" s="141"/>
      <c r="C219" s="141"/>
      <c r="D219" s="115"/>
      <c r="E219" s="241"/>
      <c r="F219" s="241"/>
      <c r="G219" s="141"/>
      <c r="H219" s="141"/>
      <c r="I219" s="141"/>
      <c r="J219" s="115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7"/>
      <c r="AD219" s="237"/>
    </row>
    <row r="220" ht="14.25" customHeight="1">
      <c r="A220" s="141"/>
      <c r="B220" s="141"/>
      <c r="C220" s="141"/>
      <c r="D220" s="115"/>
      <c r="E220" s="241"/>
      <c r="F220" s="241"/>
      <c r="G220" s="141"/>
      <c r="H220" s="141"/>
      <c r="I220" s="141"/>
      <c r="J220" s="115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</row>
    <row r="221" ht="14.25" customHeight="1">
      <c r="A221" s="141"/>
      <c r="B221" s="141"/>
      <c r="C221" s="141"/>
      <c r="D221" s="115"/>
      <c r="E221" s="241"/>
      <c r="F221" s="241"/>
      <c r="G221" s="141"/>
      <c r="H221" s="141"/>
      <c r="I221" s="141"/>
      <c r="J221" s="115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</row>
    <row r="222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</row>
    <row r="223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</row>
  </sheetData>
  <mergeCells count="8">
    <mergeCell ref="A1:J1"/>
    <mergeCell ref="A2:J2"/>
    <mergeCell ref="A3:J3"/>
    <mergeCell ref="A4:J4"/>
    <mergeCell ref="A5:J5"/>
    <mergeCell ref="B8:D8"/>
    <mergeCell ref="B12:D12"/>
    <mergeCell ref="A13:D13"/>
  </mergeCells>
  <printOptions horizontalCentered="1"/>
  <pageMargins bottom="0.196527777777778" footer="0.0" header="0.0" left="0.196527777777778" right="0.196527777777778" top="0.39375"/>
  <pageSetup paperSize="9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28.57"/>
    <col customWidth="1" min="3" max="3" width="43.86"/>
    <col customWidth="1" min="4" max="4" width="13.86"/>
    <col customWidth="1" min="5" max="5" width="12.86"/>
    <col customWidth="1" min="6" max="6" width="13.14"/>
    <col customWidth="1" min="7" max="7" width="13.0"/>
    <col customWidth="1" min="8" max="8" width="13.14"/>
    <col customWidth="1" min="9" max="9" width="13.0"/>
    <col customWidth="1" min="10" max="10" width="13.14"/>
    <col customWidth="1" min="11" max="11" width="13.0"/>
    <col customWidth="1" min="12" max="13" width="13.14"/>
    <col customWidth="1" min="14" max="14" width="14.14"/>
    <col customWidth="1" min="15" max="15" width="14.0"/>
    <col customWidth="1" min="16" max="16" width="14.14"/>
    <col customWidth="1" min="17" max="17" width="15.0"/>
    <col customWidth="1" hidden="1" min="18" max="18" width="9.71"/>
    <col customWidth="1" hidden="1" min="19" max="19" width="12.14"/>
    <col customWidth="1" hidden="1" min="20" max="20" width="14.57"/>
    <col customWidth="1" hidden="1" min="21" max="21" width="9.71"/>
    <col customWidth="1" min="22" max="30" width="9.71"/>
  </cols>
  <sheetData>
    <row r="1" ht="108.0" customHeight="1">
      <c r="A1" s="53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>
      <c r="A2" s="54" t="str">
        <f>'Anexo_I_Plano de Trabalho'!A2</f>
        <v>CONTRATO DE GESTÃO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>
      <c r="A3" s="56" t="str">
        <f>'Anexo_I_Plano de Trabalho'!A3</f>
        <v>PERÍODO DE EXECUÇÃO (MÊS/ANO): </v>
      </c>
      <c r="Q3" s="7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4">
      <c r="A4" s="227" t="s">
        <v>182</v>
      </c>
      <c r="Q4" s="7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>
      <c r="A5" s="24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</row>
    <row r="6">
      <c r="A6" s="29" t="s">
        <v>4</v>
      </c>
      <c r="B6" s="29" t="s">
        <v>5</v>
      </c>
      <c r="C6" s="29" t="s">
        <v>7</v>
      </c>
      <c r="D6" s="29" t="s">
        <v>183</v>
      </c>
      <c r="E6" s="205" t="s">
        <v>184</v>
      </c>
      <c r="F6" s="205" t="s">
        <v>185</v>
      </c>
      <c r="G6" s="205" t="s">
        <v>186</v>
      </c>
      <c r="H6" s="205" t="s">
        <v>187</v>
      </c>
      <c r="I6" s="205" t="s">
        <v>188</v>
      </c>
      <c r="J6" s="205" t="s">
        <v>189</v>
      </c>
      <c r="K6" s="205" t="s">
        <v>190</v>
      </c>
      <c r="L6" s="205" t="s">
        <v>191</v>
      </c>
      <c r="M6" s="205" t="s">
        <v>192</v>
      </c>
      <c r="N6" s="205" t="s">
        <v>193</v>
      </c>
      <c r="O6" s="205" t="s">
        <v>194</v>
      </c>
      <c r="P6" s="205" t="s">
        <v>195</v>
      </c>
      <c r="Q6" s="29" t="s">
        <v>14</v>
      </c>
      <c r="R6" s="237"/>
      <c r="S6" s="237" t="s">
        <v>196</v>
      </c>
      <c r="T6" s="237" t="s">
        <v>197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</row>
    <row r="7" ht="39.0" customHeight="1">
      <c r="A7" s="118"/>
      <c r="B7" s="118"/>
      <c r="C7" s="120"/>
      <c r="D7" s="245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46"/>
      <c r="R7" s="237"/>
      <c r="S7" s="247">
        <f>E7+F7+G7+H7+I7+J7</f>
        <v>0</v>
      </c>
      <c r="T7" s="247">
        <f>K7+L7+M7+N7+O7+P7</f>
        <v>0</v>
      </c>
      <c r="U7" s="247">
        <f t="shared" ref="U7:U9" si="1">S7+T7</f>
        <v>0</v>
      </c>
      <c r="V7" s="237"/>
      <c r="W7" s="237"/>
      <c r="X7" s="237"/>
      <c r="Y7" s="237"/>
      <c r="Z7" s="237"/>
      <c r="AA7" s="237"/>
      <c r="AB7" s="237"/>
      <c r="AC7" s="237"/>
      <c r="AD7" s="237"/>
    </row>
    <row r="8">
      <c r="A8" s="248"/>
      <c r="B8" s="132"/>
      <c r="C8" s="132"/>
      <c r="D8" s="13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49"/>
      <c r="R8" s="237"/>
      <c r="S8" s="237"/>
      <c r="T8" s="237"/>
      <c r="U8" s="237">
        <f t="shared" si="1"/>
        <v>0</v>
      </c>
      <c r="V8" s="237"/>
      <c r="W8" s="237"/>
      <c r="X8" s="237"/>
      <c r="Y8" s="237"/>
      <c r="Z8" s="237"/>
      <c r="AA8" s="237"/>
      <c r="AB8" s="237"/>
      <c r="AC8" s="237"/>
      <c r="AD8" s="237"/>
    </row>
    <row r="9" ht="36.75" customHeight="1">
      <c r="A9" s="118"/>
      <c r="B9" s="118"/>
      <c r="C9" s="120"/>
      <c r="D9" s="24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246"/>
      <c r="R9" s="237"/>
      <c r="S9" s="247">
        <f t="shared" ref="S9:T9" si="2">E9+F9+G9+H9+I9+J9</f>
        <v>0</v>
      </c>
      <c r="T9" s="247">
        <f t="shared" si="2"/>
        <v>0</v>
      </c>
      <c r="U9" s="247">
        <f t="shared" si="1"/>
        <v>0</v>
      </c>
      <c r="V9" s="237"/>
      <c r="W9" s="237"/>
      <c r="X9" s="237"/>
      <c r="Y9" s="237"/>
      <c r="Z9" s="237"/>
      <c r="AA9" s="237"/>
      <c r="AB9" s="237"/>
      <c r="AC9" s="237"/>
      <c r="AD9" s="237"/>
    </row>
    <row r="10">
      <c r="A10" s="250"/>
      <c r="B10" s="248"/>
      <c r="C10" s="132"/>
      <c r="D10" s="133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</row>
    <row r="11" ht="30.75" customHeight="1">
      <c r="A11" s="118"/>
      <c r="B11" s="118"/>
      <c r="C11" s="120"/>
      <c r="D11" s="24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246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</row>
    <row r="12">
      <c r="A12" s="248" t="str">
        <f>'Anexo_I_Plano de Trabalho'!A15</f>
        <v/>
      </c>
      <c r="B12" s="132"/>
      <c r="C12" s="133"/>
      <c r="D12" s="249"/>
      <c r="E12" s="249" t="str">
        <f t="shared" ref="E12:Q12" si="3">E11</f>
        <v/>
      </c>
      <c r="F12" s="249" t="str">
        <f t="shared" si="3"/>
        <v/>
      </c>
      <c r="G12" s="249" t="str">
        <f t="shared" si="3"/>
        <v/>
      </c>
      <c r="H12" s="249" t="str">
        <f t="shared" si="3"/>
        <v/>
      </c>
      <c r="I12" s="249" t="str">
        <f t="shared" si="3"/>
        <v/>
      </c>
      <c r="J12" s="249" t="str">
        <f t="shared" si="3"/>
        <v/>
      </c>
      <c r="K12" s="249" t="str">
        <f t="shared" si="3"/>
        <v/>
      </c>
      <c r="L12" s="249" t="str">
        <f t="shared" si="3"/>
        <v/>
      </c>
      <c r="M12" s="249" t="str">
        <f t="shared" si="3"/>
        <v/>
      </c>
      <c r="N12" s="249" t="str">
        <f t="shared" si="3"/>
        <v/>
      </c>
      <c r="O12" s="249" t="str">
        <f t="shared" si="3"/>
        <v/>
      </c>
      <c r="P12" s="249" t="str">
        <f t="shared" si="3"/>
        <v/>
      </c>
      <c r="Q12" s="249" t="str">
        <f t="shared" si="3"/>
        <v/>
      </c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</row>
    <row r="13">
      <c r="A13" s="251" t="str">
        <f>'Anexo_I_Plano de Trabalho'!A14:G14</f>
        <v>Total da META 01 + ... + META 03</v>
      </c>
      <c r="B13" s="28"/>
      <c r="C13" s="28"/>
      <c r="D13" s="37"/>
      <c r="E13" s="88">
        <f t="shared" ref="E13:Q13" si="4">E8+E10+E12</f>
        <v>0</v>
      </c>
      <c r="F13" s="88">
        <f t="shared" si="4"/>
        <v>0</v>
      </c>
      <c r="G13" s="88">
        <f t="shared" si="4"/>
        <v>0</v>
      </c>
      <c r="H13" s="88">
        <f t="shared" si="4"/>
        <v>0</v>
      </c>
      <c r="I13" s="88">
        <f t="shared" si="4"/>
        <v>0</v>
      </c>
      <c r="J13" s="88">
        <f t="shared" si="4"/>
        <v>0</v>
      </c>
      <c r="K13" s="88">
        <f t="shared" si="4"/>
        <v>0</v>
      </c>
      <c r="L13" s="88">
        <f t="shared" si="4"/>
        <v>0</v>
      </c>
      <c r="M13" s="88">
        <f t="shared" si="4"/>
        <v>0</v>
      </c>
      <c r="N13" s="88">
        <f t="shared" si="4"/>
        <v>0</v>
      </c>
      <c r="O13" s="88">
        <f t="shared" si="4"/>
        <v>0</v>
      </c>
      <c r="P13" s="88">
        <f t="shared" si="4"/>
        <v>0</v>
      </c>
      <c r="Q13" s="88">
        <f t="shared" si="4"/>
        <v>0</v>
      </c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</row>
    <row r="14">
      <c r="A14" s="25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</row>
    <row r="15">
      <c r="A15" s="36" t="str">
        <f>'Anexo_I_Plano de Trabalho'!A16:G16</f>
        <v>DESPESAS OPERACIONAIS </v>
      </c>
      <c r="B15" s="28"/>
      <c r="C15" s="28"/>
      <c r="D15" s="37"/>
      <c r="E15" s="42"/>
      <c r="F15" s="42">
        <f>'Anexo_I_Plano de Trabalho'!$O$16/12</f>
        <v>0</v>
      </c>
      <c r="G15" s="42">
        <f>'Anexo_I_Plano de Trabalho'!$O$16/12</f>
        <v>0</v>
      </c>
      <c r="H15" s="42">
        <f>'Anexo_I_Plano de Trabalho'!$O$16/12</f>
        <v>0</v>
      </c>
      <c r="I15" s="42">
        <f>'Anexo_I_Plano de Trabalho'!$O$16/12</f>
        <v>0</v>
      </c>
      <c r="J15" s="42">
        <f>'Anexo_I_Plano de Trabalho'!$O$16/12</f>
        <v>0</v>
      </c>
      <c r="K15" s="42">
        <f>'Anexo_I_Plano de Trabalho'!$O$16/12</f>
        <v>0</v>
      </c>
      <c r="L15" s="42">
        <f>'Anexo_I_Plano de Trabalho'!$O$16/12</f>
        <v>0</v>
      </c>
      <c r="M15" s="42">
        <f>'Anexo_I_Plano de Trabalho'!$O$16/12</f>
        <v>0</v>
      </c>
      <c r="N15" s="42">
        <f>'Anexo_I_Plano de Trabalho'!$O$16/12</f>
        <v>0</v>
      </c>
      <c r="O15" s="42">
        <f>'Anexo_I_Plano de Trabalho'!$O$16/12</f>
        <v>0</v>
      </c>
      <c r="P15" s="42">
        <f>'Anexo_I_Plano de Trabalho'!$O$16/12</f>
        <v>0</v>
      </c>
      <c r="Q15" s="42">
        <f>SUM(E15:P15)</f>
        <v>0</v>
      </c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</row>
    <row r="16">
      <c r="A16" s="141"/>
      <c r="B16" s="141"/>
      <c r="C16" s="141"/>
      <c r="D16" s="253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15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</row>
    <row r="17">
      <c r="A17" s="140" t="str">
        <f>'Anexo_I_Plano de Trabalho'!A18</f>
        <v>TOTAL GERAL =  "META01" + ... + "META03" + DESPESAS OPERACIONAIS</v>
      </c>
      <c r="B17" s="28"/>
      <c r="C17" s="28"/>
      <c r="D17" s="37"/>
      <c r="E17" s="254">
        <f t="shared" ref="E17:Q17" si="5">E13+E15</f>
        <v>0</v>
      </c>
      <c r="F17" s="254">
        <f t="shared" si="5"/>
        <v>0</v>
      </c>
      <c r="G17" s="254">
        <f t="shared" si="5"/>
        <v>0</v>
      </c>
      <c r="H17" s="254">
        <f t="shared" si="5"/>
        <v>0</v>
      </c>
      <c r="I17" s="254">
        <f t="shared" si="5"/>
        <v>0</v>
      </c>
      <c r="J17" s="254">
        <f t="shared" si="5"/>
        <v>0</v>
      </c>
      <c r="K17" s="254">
        <f t="shared" si="5"/>
        <v>0</v>
      </c>
      <c r="L17" s="254">
        <f t="shared" si="5"/>
        <v>0</v>
      </c>
      <c r="M17" s="254">
        <f t="shared" si="5"/>
        <v>0</v>
      </c>
      <c r="N17" s="254">
        <f t="shared" si="5"/>
        <v>0</v>
      </c>
      <c r="O17" s="254">
        <f t="shared" si="5"/>
        <v>0</v>
      </c>
      <c r="P17" s="254">
        <f t="shared" si="5"/>
        <v>0</v>
      </c>
      <c r="Q17" s="254">
        <f t="shared" si="5"/>
        <v>0</v>
      </c>
      <c r="R17" s="146"/>
      <c r="S17" s="146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</row>
    <row r="18">
      <c r="A18" s="141"/>
      <c r="B18" s="141"/>
      <c r="C18" s="141"/>
      <c r="D18" s="253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15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</row>
    <row r="19">
      <c r="A19" s="141"/>
      <c r="B19" s="141"/>
      <c r="C19" s="141"/>
      <c r="D19" s="253"/>
      <c r="E19" s="224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15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</row>
    <row r="20">
      <c r="A20" s="141"/>
      <c r="B20" s="141"/>
      <c r="C20" s="141"/>
      <c r="D20" s="253"/>
      <c r="E20" s="224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15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</row>
    <row r="21">
      <c r="A21" s="141"/>
      <c r="B21" s="141"/>
      <c r="C21" s="141"/>
      <c r="D21" s="253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15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</row>
    <row r="22" ht="15.75" customHeight="1">
      <c r="A22" s="141"/>
      <c r="B22" s="141"/>
      <c r="C22" s="141"/>
      <c r="D22" s="253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15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</row>
    <row r="23" ht="15.75" hidden="1" customHeight="1">
      <c r="A23" s="141"/>
      <c r="B23" s="141"/>
      <c r="C23" s="141"/>
      <c r="D23" s="253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15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</row>
    <row r="24" ht="15.75" hidden="1" customHeight="1">
      <c r="A24" s="141"/>
      <c r="B24" s="141"/>
      <c r="C24" s="141"/>
      <c r="D24" s="253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15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</row>
    <row r="25" ht="15.75" hidden="1" customHeight="1">
      <c r="A25" s="141"/>
      <c r="B25" s="141"/>
      <c r="C25" s="141"/>
      <c r="D25" s="253"/>
      <c r="E25" s="141"/>
      <c r="F25" s="141"/>
      <c r="G25" s="141"/>
      <c r="H25" s="224">
        <v>365000.0</v>
      </c>
      <c r="I25" s="141"/>
      <c r="J25" s="255" t="str">
        <f>Anexo_II_Pessoal!AA19</f>
        <v/>
      </c>
      <c r="K25" s="141"/>
      <c r="L25" s="141"/>
      <c r="M25" s="141"/>
      <c r="N25" s="141"/>
      <c r="O25" s="141"/>
      <c r="P25" s="141"/>
      <c r="Q25" s="115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</row>
    <row r="26" ht="15.75" hidden="1" customHeight="1">
      <c r="A26" s="141"/>
      <c r="B26" s="141"/>
      <c r="C26" s="141"/>
      <c r="D26" s="253"/>
      <c r="E26" s="141"/>
      <c r="F26" s="141"/>
      <c r="G26" s="141"/>
      <c r="H26" s="224">
        <f>H25/6</f>
        <v>60833.33333</v>
      </c>
      <c r="I26" s="50"/>
      <c r="J26" s="224">
        <f>J25/12</f>
        <v>0</v>
      </c>
      <c r="K26" s="224">
        <f>J26/2</f>
        <v>0</v>
      </c>
      <c r="L26" s="224">
        <f>K26+K29</f>
        <v>0</v>
      </c>
      <c r="M26" s="224">
        <f>L26*6</f>
        <v>0</v>
      </c>
      <c r="N26" s="141"/>
      <c r="O26" s="141"/>
      <c r="P26" s="141"/>
      <c r="Q26" s="115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</row>
    <row r="27" ht="15.75" hidden="1" customHeight="1">
      <c r="A27" s="141"/>
      <c r="B27" s="141"/>
      <c r="C27" s="141"/>
      <c r="D27" s="253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15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</row>
    <row r="28" ht="15.75" hidden="1" customHeight="1">
      <c r="A28" s="141"/>
      <c r="B28" s="141"/>
      <c r="C28" s="141"/>
      <c r="D28" s="253"/>
      <c r="E28" s="141"/>
      <c r="F28" s="141"/>
      <c r="G28" s="141"/>
      <c r="H28" s="141"/>
      <c r="I28" s="141"/>
      <c r="J28" s="224" t="str">
        <f>AnexoIII_Custeio!J43</f>
        <v/>
      </c>
      <c r="K28" s="141"/>
      <c r="L28" s="141"/>
      <c r="M28" s="141"/>
      <c r="N28" s="141"/>
      <c r="O28" s="141"/>
      <c r="P28" s="141"/>
      <c r="Q28" s="115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</row>
    <row r="29" ht="15.75" hidden="1" customHeight="1">
      <c r="A29" s="141"/>
      <c r="B29" s="141"/>
      <c r="C29" s="141"/>
      <c r="D29" s="253"/>
      <c r="E29" s="141"/>
      <c r="F29" s="141"/>
      <c r="G29" s="141"/>
      <c r="H29" s="224" t="str">
        <f>AnexoIII_Custeio!J19</f>
        <v/>
      </c>
      <c r="I29" s="141"/>
      <c r="J29" s="224">
        <f>J28/12</f>
        <v>0</v>
      </c>
      <c r="K29" s="224">
        <f>J29/2</f>
        <v>0</v>
      </c>
      <c r="L29" s="141"/>
      <c r="M29" s="141"/>
      <c r="N29" s="141"/>
      <c r="O29" s="141"/>
      <c r="P29" s="141"/>
      <c r="Q29" s="115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</row>
    <row r="30" ht="15.75" hidden="1" customHeight="1">
      <c r="A30" s="141"/>
      <c r="B30" s="141"/>
      <c r="C30" s="141"/>
      <c r="D30" s="253"/>
      <c r="E30" s="141"/>
      <c r="F30" s="141"/>
      <c r="G30" s="141"/>
      <c r="H30" s="224">
        <v>39000.0</v>
      </c>
      <c r="I30" s="141"/>
      <c r="J30" s="141"/>
      <c r="K30" s="141"/>
      <c r="L30" s="141"/>
      <c r="M30" s="141"/>
      <c r="N30" s="141"/>
      <c r="O30" s="141"/>
      <c r="P30" s="141"/>
      <c r="Q30" s="115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</row>
    <row r="31" ht="15.75" hidden="1" customHeight="1">
      <c r="A31" s="141"/>
      <c r="B31" s="141"/>
      <c r="C31" s="141"/>
      <c r="D31" s="253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15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</row>
    <row r="32" ht="15.75" hidden="1" customHeight="1">
      <c r="A32" s="141"/>
      <c r="B32" s="141"/>
      <c r="C32" s="141"/>
      <c r="D32" s="253"/>
      <c r="E32" s="141"/>
      <c r="F32" s="141"/>
      <c r="G32" s="141"/>
      <c r="H32" s="224">
        <f>H29-H30</f>
        <v>-39000</v>
      </c>
      <c r="I32" s="141"/>
      <c r="J32" s="141"/>
      <c r="K32" s="141"/>
      <c r="L32" s="141"/>
      <c r="M32" s="141"/>
      <c r="N32" s="141"/>
      <c r="O32" s="141"/>
      <c r="P32" s="141"/>
      <c r="Q32" s="115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</row>
    <row r="33" ht="15.75" hidden="1" customHeight="1">
      <c r="A33" s="141"/>
      <c r="B33" s="141"/>
      <c r="C33" s="141"/>
      <c r="D33" s="253"/>
      <c r="E33" s="141"/>
      <c r="F33" s="141"/>
      <c r="G33" s="141"/>
      <c r="H33" s="224">
        <f>H32+L26</f>
        <v>-39000</v>
      </c>
      <c r="I33" s="141"/>
      <c r="J33" s="224">
        <f>H33+M26</f>
        <v>-39000</v>
      </c>
      <c r="K33" s="224">
        <f>SUM(K15:P15)</f>
        <v>0</v>
      </c>
      <c r="L33" s="224">
        <f>J33+K33</f>
        <v>-39000</v>
      </c>
      <c r="M33" s="141"/>
      <c r="N33" s="141"/>
      <c r="O33" s="141"/>
      <c r="P33" s="141"/>
      <c r="Q33" s="115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</row>
    <row r="34" ht="15.75" hidden="1" customHeight="1">
      <c r="A34" s="141"/>
      <c r="B34" s="141"/>
      <c r="C34" s="141"/>
      <c r="D34" s="2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15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</row>
    <row r="35" ht="15.75" hidden="1" customHeight="1">
      <c r="A35" s="141"/>
      <c r="B35" s="141"/>
      <c r="C35" s="141"/>
      <c r="D35" s="253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15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</row>
    <row r="36" ht="15.75" hidden="1" customHeight="1">
      <c r="A36" s="141"/>
      <c r="B36" s="141"/>
      <c r="C36" s="141"/>
      <c r="D36" s="253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15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</row>
    <row r="37" ht="15.75" hidden="1" customHeight="1">
      <c r="A37" s="141"/>
      <c r="B37" s="141"/>
      <c r="C37" s="141"/>
      <c r="D37" s="253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15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</row>
    <row r="38" ht="15.75" hidden="1" customHeight="1">
      <c r="A38" s="141"/>
      <c r="B38" s="141"/>
      <c r="C38" s="141"/>
      <c r="D38" s="253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15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</row>
    <row r="39" ht="15.75" hidden="1" customHeight="1">
      <c r="A39" s="141"/>
      <c r="B39" s="141"/>
      <c r="C39" s="141"/>
      <c r="D39" s="253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15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</row>
    <row r="40" ht="15.75" hidden="1" customHeight="1">
      <c r="A40" s="141"/>
      <c r="B40" s="141"/>
      <c r="C40" s="141"/>
      <c r="D40" s="253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15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</row>
    <row r="41" ht="15.75" hidden="1" customHeight="1">
      <c r="A41" s="141"/>
      <c r="B41" s="141"/>
      <c r="C41" s="141"/>
      <c r="D41" s="25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15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</row>
    <row r="42" ht="15.75" hidden="1" customHeight="1">
      <c r="A42" s="141"/>
      <c r="B42" s="141"/>
      <c r="C42" s="141"/>
      <c r="D42" s="253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15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</row>
    <row r="43" ht="15.75" customHeight="1">
      <c r="A43" s="141"/>
      <c r="B43" s="141"/>
      <c r="C43" s="141"/>
      <c r="D43" s="253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15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</row>
    <row r="44" ht="15.75" customHeight="1">
      <c r="A44" s="141"/>
      <c r="B44" s="141"/>
      <c r="C44" s="141"/>
      <c r="D44" s="253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15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</row>
    <row r="45" ht="15.75" customHeight="1">
      <c r="A45" s="141"/>
      <c r="B45" s="141"/>
      <c r="C45" s="141"/>
      <c r="D45" s="253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15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</row>
    <row r="46" ht="15.75" customHeight="1">
      <c r="A46" s="141"/>
      <c r="B46" s="141"/>
      <c r="C46" s="141"/>
      <c r="D46" s="253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15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</row>
    <row r="47" ht="15.75" customHeight="1">
      <c r="A47" s="141"/>
      <c r="B47" s="141"/>
      <c r="C47" s="141"/>
      <c r="D47" s="253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15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</row>
    <row r="48" ht="15.75" customHeight="1">
      <c r="A48" s="141"/>
      <c r="B48" s="141"/>
      <c r="C48" s="141"/>
      <c r="D48" s="253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15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</row>
    <row r="49" ht="15.75" customHeight="1">
      <c r="A49" s="141"/>
      <c r="B49" s="141"/>
      <c r="C49" s="141"/>
      <c r="D49" s="253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15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</row>
    <row r="50" ht="15.75" customHeight="1">
      <c r="A50" s="141"/>
      <c r="B50" s="141"/>
      <c r="C50" s="141"/>
      <c r="D50" s="253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15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</row>
    <row r="51" ht="15.75" customHeight="1">
      <c r="A51" s="141"/>
      <c r="B51" s="141"/>
      <c r="C51" s="141"/>
      <c r="D51" s="253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15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</row>
    <row r="52" ht="15.75" customHeight="1">
      <c r="A52" s="141"/>
      <c r="B52" s="141"/>
      <c r="C52" s="141"/>
      <c r="D52" s="253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15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</row>
    <row r="53" ht="15.75" customHeight="1">
      <c r="A53" s="141"/>
      <c r="B53" s="141"/>
      <c r="C53" s="141"/>
      <c r="D53" s="253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15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</row>
    <row r="54" ht="15.75" customHeight="1">
      <c r="A54" s="141"/>
      <c r="B54" s="141"/>
      <c r="C54" s="141"/>
      <c r="D54" s="253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15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</row>
    <row r="55" ht="15.75" customHeight="1">
      <c r="A55" s="141"/>
      <c r="B55" s="141"/>
      <c r="C55" s="141"/>
      <c r="D55" s="253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15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</row>
    <row r="56" ht="15.75" customHeight="1">
      <c r="A56" s="141"/>
      <c r="B56" s="141"/>
      <c r="C56" s="141"/>
      <c r="D56" s="253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15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</row>
    <row r="57" ht="15.75" customHeight="1">
      <c r="A57" s="141"/>
      <c r="B57" s="141"/>
      <c r="C57" s="141"/>
      <c r="D57" s="253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15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</row>
    <row r="58" ht="15.75" customHeight="1">
      <c r="A58" s="141"/>
      <c r="B58" s="141"/>
      <c r="C58" s="141"/>
      <c r="D58" s="253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15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</row>
    <row r="59" ht="15.75" customHeight="1">
      <c r="A59" s="141"/>
      <c r="B59" s="141"/>
      <c r="C59" s="141"/>
      <c r="D59" s="253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15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</row>
    <row r="60" ht="15.75" customHeight="1">
      <c r="A60" s="141"/>
      <c r="B60" s="141"/>
      <c r="C60" s="141"/>
      <c r="D60" s="253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15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</row>
    <row r="61" ht="15.75" customHeight="1">
      <c r="A61" s="141"/>
      <c r="B61" s="141"/>
      <c r="C61" s="141"/>
      <c r="D61" s="253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15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</row>
    <row r="62" ht="15.75" customHeight="1">
      <c r="A62" s="141"/>
      <c r="B62" s="141"/>
      <c r="C62" s="141"/>
      <c r="D62" s="253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15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</row>
    <row r="63" ht="15.75" customHeight="1">
      <c r="A63" s="141"/>
      <c r="B63" s="141"/>
      <c r="C63" s="141"/>
      <c r="D63" s="253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15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</row>
    <row r="64" ht="15.75" customHeight="1">
      <c r="A64" s="141"/>
      <c r="B64" s="141"/>
      <c r="C64" s="141"/>
      <c r="D64" s="253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15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</row>
    <row r="65" ht="15.75" customHeight="1">
      <c r="A65" s="141"/>
      <c r="B65" s="141"/>
      <c r="C65" s="141"/>
      <c r="D65" s="253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15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</row>
    <row r="66" ht="15.75" customHeight="1">
      <c r="A66" s="141"/>
      <c r="B66" s="141"/>
      <c r="C66" s="141"/>
      <c r="D66" s="253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15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</row>
    <row r="67" ht="15.75" customHeight="1">
      <c r="A67" s="141"/>
      <c r="B67" s="141"/>
      <c r="C67" s="141"/>
      <c r="D67" s="253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15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</row>
    <row r="68" ht="15.75" customHeight="1">
      <c r="A68" s="141"/>
      <c r="B68" s="141"/>
      <c r="C68" s="141"/>
      <c r="D68" s="253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15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</row>
    <row r="69" ht="15.75" customHeight="1">
      <c r="A69" s="141"/>
      <c r="B69" s="141"/>
      <c r="C69" s="141"/>
      <c r="D69" s="253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15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</row>
    <row r="70" ht="15.75" customHeight="1">
      <c r="A70" s="141"/>
      <c r="B70" s="141"/>
      <c r="C70" s="141"/>
      <c r="D70" s="253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15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</row>
    <row r="71" ht="15.75" customHeight="1">
      <c r="A71" s="141"/>
      <c r="B71" s="141"/>
      <c r="C71" s="141"/>
      <c r="D71" s="253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15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</row>
    <row r="72" ht="15.75" customHeight="1">
      <c r="A72" s="141"/>
      <c r="B72" s="141"/>
      <c r="C72" s="141"/>
      <c r="D72" s="253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15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</row>
    <row r="73" ht="15.75" customHeight="1">
      <c r="A73" s="141"/>
      <c r="B73" s="141"/>
      <c r="C73" s="141"/>
      <c r="D73" s="253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15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</row>
    <row r="74" ht="15.75" customHeight="1">
      <c r="A74" s="141"/>
      <c r="B74" s="141"/>
      <c r="C74" s="141"/>
      <c r="D74" s="253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15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</row>
    <row r="75" ht="15.75" customHeight="1">
      <c r="A75" s="141"/>
      <c r="B75" s="141"/>
      <c r="C75" s="141"/>
      <c r="D75" s="25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15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</row>
    <row r="76" ht="15.75" customHeight="1">
      <c r="A76" s="141"/>
      <c r="B76" s="141"/>
      <c r="C76" s="141"/>
      <c r="D76" s="253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15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</row>
    <row r="77" ht="15.75" customHeight="1">
      <c r="A77" s="141"/>
      <c r="B77" s="141"/>
      <c r="C77" s="141"/>
      <c r="D77" s="253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15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</row>
    <row r="78" ht="15.75" customHeight="1">
      <c r="A78" s="141"/>
      <c r="B78" s="141"/>
      <c r="C78" s="141"/>
      <c r="D78" s="253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15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</row>
    <row r="79" ht="15.75" customHeight="1">
      <c r="A79" s="141"/>
      <c r="B79" s="141"/>
      <c r="C79" s="141"/>
      <c r="D79" s="253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15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</row>
    <row r="80" ht="15.75" customHeight="1">
      <c r="A80" s="141"/>
      <c r="B80" s="141"/>
      <c r="C80" s="141"/>
      <c r="D80" s="253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15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</row>
    <row r="81" ht="15.75" customHeight="1">
      <c r="A81" s="141"/>
      <c r="B81" s="141"/>
      <c r="C81" s="141"/>
      <c r="D81" s="253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15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</row>
    <row r="82" ht="15.75" customHeight="1">
      <c r="A82" s="141"/>
      <c r="B82" s="141"/>
      <c r="C82" s="141"/>
      <c r="D82" s="253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15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</row>
    <row r="83" ht="15.75" customHeight="1">
      <c r="A83" s="141"/>
      <c r="B83" s="141"/>
      <c r="C83" s="141"/>
      <c r="D83" s="253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15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</row>
    <row r="84" ht="15.75" customHeight="1">
      <c r="A84" s="141"/>
      <c r="B84" s="141"/>
      <c r="C84" s="141"/>
      <c r="D84" s="253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15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</row>
    <row r="85" ht="15.75" customHeight="1">
      <c r="A85" s="141"/>
      <c r="B85" s="141"/>
      <c r="C85" s="141"/>
      <c r="D85" s="253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15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</row>
    <row r="86" ht="15.75" customHeight="1">
      <c r="A86" s="141"/>
      <c r="B86" s="141"/>
      <c r="C86" s="141"/>
      <c r="D86" s="253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15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</row>
    <row r="87" ht="15.75" customHeight="1">
      <c r="A87" s="141"/>
      <c r="B87" s="141"/>
      <c r="C87" s="141"/>
      <c r="D87" s="253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15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</row>
    <row r="88" ht="15.75" customHeight="1">
      <c r="A88" s="141"/>
      <c r="B88" s="141"/>
      <c r="C88" s="141"/>
      <c r="D88" s="253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15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</row>
    <row r="89" ht="15.75" customHeight="1">
      <c r="A89" s="141"/>
      <c r="B89" s="141"/>
      <c r="C89" s="141"/>
      <c r="D89" s="253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15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</row>
    <row r="90" ht="15.75" customHeight="1">
      <c r="A90" s="141"/>
      <c r="B90" s="141"/>
      <c r="C90" s="141"/>
      <c r="D90" s="253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15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</row>
    <row r="91" ht="15.75" customHeight="1">
      <c r="A91" s="141"/>
      <c r="B91" s="141"/>
      <c r="C91" s="141"/>
      <c r="D91" s="253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15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</row>
    <row r="92" ht="15.75" customHeight="1">
      <c r="A92" s="141"/>
      <c r="B92" s="141"/>
      <c r="C92" s="141"/>
      <c r="D92" s="253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15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</row>
    <row r="93" ht="15.75" customHeight="1">
      <c r="A93" s="141"/>
      <c r="B93" s="141"/>
      <c r="C93" s="141"/>
      <c r="D93" s="253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15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</row>
    <row r="94" ht="15.75" customHeight="1">
      <c r="A94" s="141"/>
      <c r="B94" s="141"/>
      <c r="C94" s="141"/>
      <c r="D94" s="253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15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</row>
    <row r="95" ht="15.75" customHeight="1">
      <c r="A95" s="141"/>
      <c r="B95" s="141"/>
      <c r="C95" s="141"/>
      <c r="D95" s="253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15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</row>
    <row r="96" ht="15.75" customHeight="1">
      <c r="A96" s="141"/>
      <c r="B96" s="141"/>
      <c r="C96" s="141"/>
      <c r="D96" s="253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15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</row>
    <row r="97" ht="15.75" customHeight="1">
      <c r="A97" s="141"/>
      <c r="B97" s="141"/>
      <c r="C97" s="141"/>
      <c r="D97" s="253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15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</row>
    <row r="98" ht="15.75" customHeight="1">
      <c r="A98" s="141"/>
      <c r="B98" s="141"/>
      <c r="C98" s="141"/>
      <c r="D98" s="253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15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</row>
    <row r="99" ht="15.75" customHeight="1">
      <c r="A99" s="141"/>
      <c r="B99" s="141"/>
      <c r="C99" s="141"/>
      <c r="D99" s="253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15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</row>
    <row r="100" ht="15.75" customHeight="1">
      <c r="A100" s="141"/>
      <c r="B100" s="141"/>
      <c r="C100" s="141"/>
      <c r="D100" s="253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15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</row>
    <row r="101" ht="15.75" customHeight="1">
      <c r="A101" s="141"/>
      <c r="B101" s="141"/>
      <c r="C101" s="141"/>
      <c r="D101" s="253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15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</row>
    <row r="102" ht="15.75" customHeight="1">
      <c r="A102" s="141"/>
      <c r="B102" s="141"/>
      <c r="C102" s="141"/>
      <c r="D102" s="253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15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</row>
    <row r="103" ht="15.75" customHeight="1">
      <c r="A103" s="141"/>
      <c r="B103" s="141"/>
      <c r="C103" s="141"/>
      <c r="D103" s="253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15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</row>
    <row r="104" ht="15.75" customHeight="1">
      <c r="A104" s="141"/>
      <c r="B104" s="141"/>
      <c r="C104" s="141"/>
      <c r="D104" s="253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15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</row>
    <row r="105" ht="15.75" customHeight="1">
      <c r="A105" s="141"/>
      <c r="B105" s="141"/>
      <c r="C105" s="141"/>
      <c r="D105" s="253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15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</row>
    <row r="106" ht="15.75" customHeight="1">
      <c r="A106" s="141"/>
      <c r="B106" s="141"/>
      <c r="C106" s="141"/>
      <c r="D106" s="253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15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</row>
    <row r="107" ht="15.75" customHeight="1">
      <c r="A107" s="141"/>
      <c r="B107" s="141"/>
      <c r="C107" s="141"/>
      <c r="D107" s="253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15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</row>
    <row r="108" ht="15.75" customHeight="1">
      <c r="A108" s="141"/>
      <c r="B108" s="141"/>
      <c r="C108" s="141"/>
      <c r="D108" s="253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15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</row>
    <row r="109" ht="15.75" customHeight="1">
      <c r="A109" s="141"/>
      <c r="B109" s="141"/>
      <c r="C109" s="141"/>
      <c r="D109" s="253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15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</row>
    <row r="110" ht="15.75" customHeight="1">
      <c r="A110" s="141"/>
      <c r="B110" s="141"/>
      <c r="C110" s="141"/>
      <c r="D110" s="253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15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</row>
    <row r="111" ht="15.75" customHeight="1">
      <c r="A111" s="141"/>
      <c r="B111" s="141"/>
      <c r="C111" s="141"/>
      <c r="D111" s="253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15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</row>
    <row r="112" ht="15.75" customHeight="1">
      <c r="A112" s="141"/>
      <c r="B112" s="141"/>
      <c r="C112" s="141"/>
      <c r="D112" s="253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15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</row>
    <row r="113" ht="15.75" customHeight="1">
      <c r="A113" s="141"/>
      <c r="B113" s="141"/>
      <c r="C113" s="141"/>
      <c r="D113" s="253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15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</row>
    <row r="114" ht="15.75" customHeight="1">
      <c r="A114" s="141"/>
      <c r="B114" s="141"/>
      <c r="C114" s="141"/>
      <c r="D114" s="253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15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</row>
    <row r="115" ht="15.75" customHeight="1">
      <c r="A115" s="141"/>
      <c r="B115" s="141"/>
      <c r="C115" s="141"/>
      <c r="D115" s="253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15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</row>
    <row r="116" ht="15.75" customHeight="1">
      <c r="A116" s="141"/>
      <c r="B116" s="141"/>
      <c r="C116" s="141"/>
      <c r="D116" s="253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15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</row>
    <row r="117" ht="15.75" customHeight="1">
      <c r="A117" s="141"/>
      <c r="B117" s="141"/>
      <c r="C117" s="141"/>
      <c r="D117" s="253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15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</row>
    <row r="118" ht="15.75" customHeight="1">
      <c r="A118" s="141"/>
      <c r="B118" s="141"/>
      <c r="C118" s="141"/>
      <c r="D118" s="253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15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</row>
    <row r="119" ht="15.75" customHeight="1">
      <c r="A119" s="141"/>
      <c r="B119" s="141"/>
      <c r="C119" s="141"/>
      <c r="D119" s="253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15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</row>
    <row r="120" ht="15.75" customHeight="1">
      <c r="A120" s="141"/>
      <c r="B120" s="141"/>
      <c r="C120" s="141"/>
      <c r="D120" s="253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15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</row>
    <row r="121" ht="15.75" customHeight="1">
      <c r="A121" s="141"/>
      <c r="B121" s="141"/>
      <c r="C121" s="141"/>
      <c r="D121" s="253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15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</row>
    <row r="122" ht="15.75" customHeight="1">
      <c r="A122" s="141"/>
      <c r="B122" s="141"/>
      <c r="C122" s="141"/>
      <c r="D122" s="253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15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</row>
    <row r="123" ht="15.75" customHeight="1">
      <c r="A123" s="141"/>
      <c r="B123" s="141"/>
      <c r="C123" s="141"/>
      <c r="D123" s="253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15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</row>
    <row r="124" ht="15.75" customHeight="1">
      <c r="A124" s="141"/>
      <c r="B124" s="141"/>
      <c r="C124" s="141"/>
      <c r="D124" s="253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15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</row>
    <row r="125" ht="15.75" customHeight="1">
      <c r="A125" s="141"/>
      <c r="B125" s="141"/>
      <c r="C125" s="141"/>
      <c r="D125" s="253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15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</row>
    <row r="126" ht="15.75" customHeight="1">
      <c r="A126" s="141"/>
      <c r="B126" s="141"/>
      <c r="C126" s="141"/>
      <c r="D126" s="253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15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</row>
    <row r="127" ht="15.75" customHeight="1">
      <c r="A127" s="141"/>
      <c r="B127" s="141"/>
      <c r="C127" s="141"/>
      <c r="D127" s="253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15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</row>
    <row r="128" ht="15.75" customHeight="1">
      <c r="A128" s="141"/>
      <c r="B128" s="141"/>
      <c r="C128" s="141"/>
      <c r="D128" s="253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15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</row>
    <row r="129" ht="15.75" customHeight="1">
      <c r="A129" s="141"/>
      <c r="B129" s="141"/>
      <c r="C129" s="141"/>
      <c r="D129" s="253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15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</row>
    <row r="130" ht="15.75" customHeight="1">
      <c r="A130" s="141"/>
      <c r="B130" s="141"/>
      <c r="C130" s="141"/>
      <c r="D130" s="253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15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</row>
    <row r="131" ht="15.75" customHeight="1">
      <c r="A131" s="141"/>
      <c r="B131" s="141"/>
      <c r="C131" s="141"/>
      <c r="D131" s="253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15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</row>
    <row r="132" ht="15.75" customHeight="1">
      <c r="A132" s="141"/>
      <c r="B132" s="141"/>
      <c r="C132" s="141"/>
      <c r="D132" s="253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15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</row>
    <row r="133" ht="15.75" customHeight="1">
      <c r="A133" s="141"/>
      <c r="B133" s="141"/>
      <c r="C133" s="141"/>
      <c r="D133" s="253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15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</row>
    <row r="134" ht="15.75" customHeight="1">
      <c r="A134" s="141"/>
      <c r="B134" s="141"/>
      <c r="C134" s="141"/>
      <c r="D134" s="253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15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</row>
    <row r="135" ht="15.75" customHeight="1">
      <c r="A135" s="141"/>
      <c r="B135" s="141"/>
      <c r="C135" s="141"/>
      <c r="D135" s="253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15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</row>
    <row r="136" ht="15.75" customHeight="1">
      <c r="A136" s="141"/>
      <c r="B136" s="141"/>
      <c r="C136" s="141"/>
      <c r="D136" s="253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15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</row>
    <row r="137" ht="15.75" customHeight="1">
      <c r="A137" s="141"/>
      <c r="B137" s="141"/>
      <c r="C137" s="141"/>
      <c r="D137" s="253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15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</row>
    <row r="138" ht="15.75" customHeight="1">
      <c r="A138" s="141"/>
      <c r="B138" s="141"/>
      <c r="C138" s="141"/>
      <c r="D138" s="253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15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</row>
    <row r="139" ht="15.75" customHeight="1">
      <c r="A139" s="141"/>
      <c r="B139" s="141"/>
      <c r="C139" s="141"/>
      <c r="D139" s="253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15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</row>
    <row r="140" ht="15.75" customHeight="1">
      <c r="A140" s="141"/>
      <c r="B140" s="141"/>
      <c r="C140" s="141"/>
      <c r="D140" s="253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15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</row>
    <row r="141" ht="15.75" customHeight="1">
      <c r="A141" s="141"/>
      <c r="B141" s="141"/>
      <c r="C141" s="141"/>
      <c r="D141" s="253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15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</row>
    <row r="142" ht="15.75" customHeight="1">
      <c r="A142" s="141"/>
      <c r="B142" s="141"/>
      <c r="C142" s="141"/>
      <c r="D142" s="253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15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</row>
    <row r="143" ht="15.75" customHeight="1">
      <c r="A143" s="141"/>
      <c r="B143" s="141"/>
      <c r="C143" s="141"/>
      <c r="D143" s="253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15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</row>
    <row r="144" ht="15.75" customHeight="1">
      <c r="A144" s="141"/>
      <c r="B144" s="141"/>
      <c r="C144" s="141"/>
      <c r="D144" s="253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15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</row>
    <row r="145" ht="15.75" customHeight="1">
      <c r="A145" s="141"/>
      <c r="B145" s="141"/>
      <c r="C145" s="141"/>
      <c r="D145" s="253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15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</row>
    <row r="146" ht="15.75" customHeight="1">
      <c r="A146" s="141"/>
      <c r="B146" s="141"/>
      <c r="C146" s="141"/>
      <c r="D146" s="253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15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</row>
    <row r="147" ht="15.75" customHeight="1">
      <c r="A147" s="141"/>
      <c r="B147" s="141"/>
      <c r="C147" s="141"/>
      <c r="D147" s="253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15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</row>
    <row r="148" ht="15.75" customHeight="1">
      <c r="A148" s="141"/>
      <c r="B148" s="141"/>
      <c r="C148" s="141"/>
      <c r="D148" s="253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15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</row>
    <row r="149" ht="15.75" customHeight="1">
      <c r="A149" s="141"/>
      <c r="B149" s="141"/>
      <c r="C149" s="141"/>
      <c r="D149" s="253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15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</row>
    <row r="150" ht="15.75" customHeight="1">
      <c r="A150" s="141"/>
      <c r="B150" s="141"/>
      <c r="C150" s="141"/>
      <c r="D150" s="253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15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</row>
    <row r="151" ht="15.75" customHeight="1">
      <c r="A151" s="141"/>
      <c r="B151" s="141"/>
      <c r="C151" s="141"/>
      <c r="D151" s="253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15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</row>
    <row r="152" ht="15.75" customHeight="1">
      <c r="A152" s="141"/>
      <c r="B152" s="141"/>
      <c r="C152" s="141"/>
      <c r="D152" s="253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15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</row>
    <row r="153" ht="15.75" customHeight="1">
      <c r="A153" s="141"/>
      <c r="B153" s="141"/>
      <c r="C153" s="141"/>
      <c r="D153" s="253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15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</row>
    <row r="154" ht="15.75" customHeight="1">
      <c r="A154" s="141"/>
      <c r="B154" s="141"/>
      <c r="C154" s="141"/>
      <c r="D154" s="253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15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</row>
    <row r="155" ht="15.75" customHeight="1">
      <c r="A155" s="141"/>
      <c r="B155" s="141"/>
      <c r="C155" s="141"/>
      <c r="D155" s="253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15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</row>
    <row r="156" ht="15.75" customHeight="1">
      <c r="A156" s="141"/>
      <c r="B156" s="141"/>
      <c r="C156" s="141"/>
      <c r="D156" s="253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15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</row>
    <row r="157" ht="15.75" customHeight="1">
      <c r="A157" s="141"/>
      <c r="B157" s="141"/>
      <c r="C157" s="141"/>
      <c r="D157" s="253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15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</row>
    <row r="158" ht="15.75" customHeight="1">
      <c r="A158" s="141"/>
      <c r="B158" s="141"/>
      <c r="C158" s="141"/>
      <c r="D158" s="253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15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</row>
    <row r="159" ht="15.75" customHeight="1">
      <c r="A159" s="141"/>
      <c r="B159" s="141"/>
      <c r="C159" s="141"/>
      <c r="D159" s="253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15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</row>
    <row r="160" ht="15.75" customHeight="1">
      <c r="A160" s="141"/>
      <c r="B160" s="141"/>
      <c r="C160" s="141"/>
      <c r="D160" s="253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15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</row>
    <row r="161" ht="15.75" customHeight="1">
      <c r="A161" s="141"/>
      <c r="B161" s="141"/>
      <c r="C161" s="141"/>
      <c r="D161" s="253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15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</row>
    <row r="162" ht="15.75" customHeight="1">
      <c r="A162" s="141"/>
      <c r="B162" s="141"/>
      <c r="C162" s="141"/>
      <c r="D162" s="253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15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</row>
    <row r="163" ht="15.75" customHeight="1">
      <c r="A163" s="141"/>
      <c r="B163" s="141"/>
      <c r="C163" s="141"/>
      <c r="D163" s="253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15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</row>
    <row r="164" ht="15.75" customHeight="1">
      <c r="A164" s="141"/>
      <c r="B164" s="141"/>
      <c r="C164" s="141"/>
      <c r="D164" s="253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15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</row>
    <row r="165" ht="15.75" customHeight="1">
      <c r="A165" s="141"/>
      <c r="B165" s="141"/>
      <c r="C165" s="141"/>
      <c r="D165" s="253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15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</row>
    <row r="166" ht="15.75" customHeight="1">
      <c r="A166" s="141"/>
      <c r="B166" s="141"/>
      <c r="C166" s="141"/>
      <c r="D166" s="253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15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</row>
    <row r="167" ht="15.75" customHeight="1">
      <c r="A167" s="141"/>
      <c r="B167" s="141"/>
      <c r="C167" s="141"/>
      <c r="D167" s="253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15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</row>
    <row r="168" ht="15.75" customHeight="1">
      <c r="A168" s="141"/>
      <c r="B168" s="141"/>
      <c r="C168" s="141"/>
      <c r="D168" s="253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15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</row>
    <row r="169" ht="15.75" customHeight="1">
      <c r="A169" s="141"/>
      <c r="B169" s="141"/>
      <c r="C169" s="141"/>
      <c r="D169" s="253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15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</row>
    <row r="170" ht="15.75" customHeight="1">
      <c r="A170" s="141"/>
      <c r="B170" s="141"/>
      <c r="C170" s="141"/>
      <c r="D170" s="253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15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</row>
    <row r="171" ht="15.75" customHeight="1">
      <c r="A171" s="141"/>
      <c r="B171" s="141"/>
      <c r="C171" s="141"/>
      <c r="D171" s="253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15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</row>
    <row r="172" ht="15.75" customHeight="1">
      <c r="A172" s="141"/>
      <c r="B172" s="141"/>
      <c r="C172" s="141"/>
      <c r="D172" s="253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15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</row>
    <row r="173" ht="15.75" customHeight="1">
      <c r="A173" s="141"/>
      <c r="B173" s="141"/>
      <c r="C173" s="141"/>
      <c r="D173" s="253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15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</row>
    <row r="174" ht="15.75" customHeight="1">
      <c r="A174" s="141"/>
      <c r="B174" s="141"/>
      <c r="C174" s="141"/>
      <c r="D174" s="253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15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</row>
    <row r="175" ht="15.75" customHeight="1">
      <c r="A175" s="141"/>
      <c r="B175" s="141"/>
      <c r="C175" s="141"/>
      <c r="D175" s="253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15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</row>
    <row r="176" ht="15.75" customHeight="1">
      <c r="A176" s="141"/>
      <c r="B176" s="141"/>
      <c r="C176" s="141"/>
      <c r="D176" s="253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15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</row>
    <row r="177" ht="15.75" customHeight="1">
      <c r="A177" s="141"/>
      <c r="B177" s="141"/>
      <c r="C177" s="141"/>
      <c r="D177" s="253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15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</row>
    <row r="178" ht="15.75" customHeight="1">
      <c r="A178" s="141"/>
      <c r="B178" s="141"/>
      <c r="C178" s="141"/>
      <c r="D178" s="253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15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</row>
    <row r="179" ht="15.75" customHeight="1">
      <c r="A179" s="141"/>
      <c r="B179" s="141"/>
      <c r="C179" s="141"/>
      <c r="D179" s="253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15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</row>
    <row r="180" ht="15.75" customHeight="1">
      <c r="A180" s="141"/>
      <c r="B180" s="141"/>
      <c r="C180" s="141"/>
      <c r="D180" s="253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15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</row>
    <row r="181" ht="15.75" customHeight="1">
      <c r="A181" s="141"/>
      <c r="B181" s="141"/>
      <c r="C181" s="141"/>
      <c r="D181" s="253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15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</row>
    <row r="182" ht="15.75" customHeight="1">
      <c r="A182" s="141"/>
      <c r="B182" s="141"/>
      <c r="C182" s="141"/>
      <c r="D182" s="253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15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</row>
    <row r="183" ht="15.75" customHeight="1">
      <c r="A183" s="141"/>
      <c r="B183" s="141"/>
      <c r="C183" s="141"/>
      <c r="D183" s="253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15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</row>
    <row r="184" ht="15.75" customHeight="1">
      <c r="A184" s="141"/>
      <c r="B184" s="141"/>
      <c r="C184" s="141"/>
      <c r="D184" s="253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15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</row>
    <row r="185" ht="15.75" customHeight="1">
      <c r="A185" s="141"/>
      <c r="B185" s="141"/>
      <c r="C185" s="141"/>
      <c r="D185" s="253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15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</row>
    <row r="186" ht="15.75" customHeight="1">
      <c r="A186" s="141"/>
      <c r="B186" s="141"/>
      <c r="C186" s="141"/>
      <c r="D186" s="253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15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</row>
    <row r="187" ht="15.75" customHeight="1">
      <c r="A187" s="141"/>
      <c r="B187" s="141"/>
      <c r="C187" s="141"/>
      <c r="D187" s="253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15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</row>
    <row r="188" ht="15.75" customHeight="1">
      <c r="A188" s="141"/>
      <c r="B188" s="141"/>
      <c r="C188" s="141"/>
      <c r="D188" s="253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15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</row>
    <row r="189" ht="15.75" customHeight="1">
      <c r="A189" s="141"/>
      <c r="B189" s="141"/>
      <c r="C189" s="141"/>
      <c r="D189" s="253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15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</row>
    <row r="190" ht="15.75" customHeight="1">
      <c r="A190" s="141"/>
      <c r="B190" s="141"/>
      <c r="C190" s="141"/>
      <c r="D190" s="253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15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</row>
    <row r="191" ht="15.75" customHeight="1">
      <c r="A191" s="141"/>
      <c r="B191" s="141"/>
      <c r="C191" s="141"/>
      <c r="D191" s="253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15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</row>
    <row r="192" ht="15.75" customHeight="1">
      <c r="A192" s="141"/>
      <c r="B192" s="141"/>
      <c r="C192" s="141"/>
      <c r="D192" s="253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15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</row>
    <row r="193" ht="15.75" customHeight="1">
      <c r="A193" s="141"/>
      <c r="B193" s="141"/>
      <c r="C193" s="141"/>
      <c r="D193" s="253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15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</row>
    <row r="194" ht="15.75" customHeight="1">
      <c r="A194" s="141"/>
      <c r="B194" s="141"/>
      <c r="C194" s="141"/>
      <c r="D194" s="253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15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</row>
    <row r="195" ht="15.75" customHeight="1">
      <c r="A195" s="141"/>
      <c r="B195" s="141"/>
      <c r="C195" s="141"/>
      <c r="D195" s="253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15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</row>
    <row r="196" ht="15.75" customHeight="1">
      <c r="A196" s="141"/>
      <c r="B196" s="141"/>
      <c r="C196" s="141"/>
      <c r="D196" s="253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15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</row>
    <row r="197" ht="15.75" customHeight="1">
      <c r="A197" s="141"/>
      <c r="B197" s="141"/>
      <c r="C197" s="141"/>
      <c r="D197" s="253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15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</row>
    <row r="198" ht="15.75" customHeight="1">
      <c r="A198" s="141"/>
      <c r="B198" s="141"/>
      <c r="C198" s="141"/>
      <c r="D198" s="253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15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</row>
    <row r="199" ht="15.75" customHeight="1">
      <c r="A199" s="141"/>
      <c r="B199" s="141"/>
      <c r="C199" s="141"/>
      <c r="D199" s="253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15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</row>
    <row r="200" ht="15.75" customHeight="1">
      <c r="A200" s="141"/>
      <c r="B200" s="141"/>
      <c r="C200" s="141"/>
      <c r="D200" s="253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15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</row>
    <row r="201" ht="15.75" customHeight="1">
      <c r="A201" s="141"/>
      <c r="B201" s="141"/>
      <c r="C201" s="141"/>
      <c r="D201" s="253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15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</row>
    <row r="202" ht="15.75" customHeight="1">
      <c r="A202" s="141"/>
      <c r="B202" s="141"/>
      <c r="C202" s="141"/>
      <c r="D202" s="253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15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</row>
    <row r="203" ht="15.75" customHeight="1">
      <c r="A203" s="141"/>
      <c r="B203" s="141"/>
      <c r="C203" s="141"/>
      <c r="D203" s="253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15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</row>
    <row r="204" ht="15.75" customHeight="1">
      <c r="A204" s="141"/>
      <c r="B204" s="141"/>
      <c r="C204" s="141"/>
      <c r="D204" s="253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15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</row>
    <row r="205" ht="15.75" customHeight="1">
      <c r="A205" s="141"/>
      <c r="B205" s="141"/>
      <c r="C205" s="141"/>
      <c r="D205" s="253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15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</row>
    <row r="206" ht="15.75" customHeight="1">
      <c r="A206" s="141"/>
      <c r="B206" s="141"/>
      <c r="C206" s="141"/>
      <c r="D206" s="253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15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</row>
    <row r="207" ht="15.75" customHeight="1">
      <c r="A207" s="141"/>
      <c r="B207" s="141"/>
      <c r="C207" s="141"/>
      <c r="D207" s="253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15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</row>
    <row r="208" ht="15.75" customHeight="1">
      <c r="A208" s="141"/>
      <c r="B208" s="141"/>
      <c r="C208" s="141"/>
      <c r="D208" s="253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15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</row>
    <row r="209" ht="15.75" customHeight="1">
      <c r="A209" s="141"/>
      <c r="B209" s="141"/>
      <c r="C209" s="141"/>
      <c r="D209" s="253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15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</row>
    <row r="210" ht="15.75" customHeight="1">
      <c r="A210" s="141"/>
      <c r="B210" s="141"/>
      <c r="C210" s="141"/>
      <c r="D210" s="253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15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</row>
    <row r="211" ht="15.75" customHeight="1">
      <c r="A211" s="141"/>
      <c r="B211" s="141"/>
      <c r="C211" s="141"/>
      <c r="D211" s="253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15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</row>
    <row r="212" ht="15.75" customHeight="1">
      <c r="A212" s="141"/>
      <c r="B212" s="141"/>
      <c r="C212" s="141"/>
      <c r="D212" s="253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15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</row>
    <row r="213" ht="15.75" customHeight="1">
      <c r="A213" s="141"/>
      <c r="B213" s="141"/>
      <c r="C213" s="141"/>
      <c r="D213" s="253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15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</row>
    <row r="214" ht="15.75" customHeight="1">
      <c r="A214" s="141"/>
      <c r="B214" s="141"/>
      <c r="C214" s="141"/>
      <c r="D214" s="253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15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</row>
    <row r="215" ht="15.75" customHeight="1">
      <c r="A215" s="141"/>
      <c r="B215" s="141"/>
      <c r="C215" s="141"/>
      <c r="D215" s="253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15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</row>
    <row r="216" ht="15.75" customHeight="1">
      <c r="A216" s="141"/>
      <c r="B216" s="141"/>
      <c r="C216" s="141"/>
      <c r="D216" s="253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15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</row>
    <row r="217" ht="15.75" customHeight="1">
      <c r="A217" s="141"/>
      <c r="B217" s="141"/>
      <c r="C217" s="141"/>
      <c r="D217" s="253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15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</row>
    <row r="218" ht="15.75" customHeight="1">
      <c r="A218" s="141"/>
      <c r="B218" s="141"/>
      <c r="C218" s="141"/>
      <c r="D218" s="253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15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</row>
    <row r="219" ht="15.75" customHeight="1">
      <c r="A219" s="141"/>
      <c r="B219" s="141"/>
      <c r="C219" s="141"/>
      <c r="D219" s="253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15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7"/>
      <c r="AD219" s="237"/>
    </row>
    <row r="220" ht="15.75" customHeight="1">
      <c r="A220" s="141"/>
      <c r="B220" s="141"/>
      <c r="C220" s="141"/>
      <c r="D220" s="253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15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</row>
    <row r="221" ht="15.75" customHeight="1">
      <c r="A221" s="141"/>
      <c r="B221" s="141"/>
      <c r="C221" s="141"/>
      <c r="D221" s="253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15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</row>
    <row r="222" ht="15.75" customHeight="1">
      <c r="A222" s="141"/>
      <c r="B222" s="141"/>
      <c r="C222" s="141"/>
      <c r="D222" s="253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15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</row>
    <row r="223" ht="15.75" customHeight="1">
      <c r="A223" s="141"/>
      <c r="B223" s="141"/>
      <c r="C223" s="141"/>
      <c r="D223" s="253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15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7"/>
      <c r="AD223" s="237"/>
    </row>
    <row r="224" ht="15.75" customHeight="1">
      <c r="A224" s="141"/>
      <c r="B224" s="141"/>
      <c r="C224" s="141"/>
      <c r="D224" s="253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15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</row>
    <row r="225" ht="15.75" customHeight="1">
      <c r="A225" s="141"/>
      <c r="B225" s="141"/>
      <c r="C225" s="141"/>
      <c r="D225" s="253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15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</row>
    <row r="226" ht="15.75" customHeight="1">
      <c r="A226" s="141"/>
      <c r="B226" s="141"/>
      <c r="C226" s="141"/>
      <c r="D226" s="253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15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</row>
    <row r="227" ht="15.75" customHeight="1">
      <c r="A227" s="141"/>
      <c r="B227" s="141"/>
      <c r="C227" s="141"/>
      <c r="D227" s="253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15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</row>
    <row r="228" ht="15.75" customHeight="1">
      <c r="A228" s="141"/>
      <c r="B228" s="141"/>
      <c r="C228" s="141"/>
      <c r="D228" s="253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15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</row>
    <row r="229" ht="15.75" customHeight="1">
      <c r="A229" s="141"/>
      <c r="B229" s="141"/>
      <c r="C229" s="141"/>
      <c r="D229" s="253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15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</row>
    <row r="230" ht="15.75" customHeight="1">
      <c r="A230" s="141"/>
      <c r="B230" s="141"/>
      <c r="C230" s="141"/>
      <c r="D230" s="253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15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</row>
    <row r="231" ht="15.75" customHeight="1">
      <c r="A231" s="141"/>
      <c r="B231" s="141"/>
      <c r="C231" s="141"/>
      <c r="D231" s="253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15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</row>
    <row r="232" ht="15.75" customHeight="1">
      <c r="A232" s="141"/>
      <c r="B232" s="141"/>
      <c r="C232" s="141"/>
      <c r="D232" s="253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15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</row>
    <row r="233" ht="15.75" customHeight="1">
      <c r="A233" s="141"/>
      <c r="B233" s="141"/>
      <c r="C233" s="141"/>
      <c r="D233" s="253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15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</row>
  </sheetData>
  <mergeCells count="12">
    <mergeCell ref="A12:C12"/>
    <mergeCell ref="A13:D13"/>
    <mergeCell ref="A14:Q14"/>
    <mergeCell ref="A15:D15"/>
    <mergeCell ref="A17:D17"/>
    <mergeCell ref="A1:Q1"/>
    <mergeCell ref="A2:Q2"/>
    <mergeCell ref="A3:Q3"/>
    <mergeCell ref="A4:Q4"/>
    <mergeCell ref="A5:Q5"/>
    <mergeCell ref="A8:D8"/>
    <mergeCell ref="B10:D10"/>
  </mergeCells>
  <printOptions horizontalCentered="1"/>
  <pageMargins bottom="0.196527777777778" footer="0.0" header="0.0" left="0.196527777777778" right="0.196527777777778" top="0.39375"/>
  <pageSetup paperSize="9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11.71"/>
    <col customWidth="1" min="3" max="3" width="8.71"/>
    <col customWidth="1" min="4" max="5" width="14.71"/>
    <col customWidth="1" min="6" max="6" width="8.71"/>
    <col customWidth="1" min="7" max="7" width="10.71"/>
    <col customWidth="1" min="8" max="8" width="5.57"/>
    <col customWidth="1" min="9" max="9" width="10.0"/>
    <col customWidth="1" min="10" max="26" width="9.0"/>
  </cols>
  <sheetData>
    <row r="1" ht="90.0" customHeight="1">
      <c r="A1" s="256"/>
      <c r="J1" s="148"/>
      <c r="K1" s="148"/>
      <c r="L1" s="148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146"/>
      <c r="X1" s="146"/>
      <c r="Y1" s="146"/>
      <c r="Z1" s="146"/>
    </row>
    <row r="2" ht="24.0" customHeight="1">
      <c r="A2" s="258" t="str">
        <f>'Anexo_I_Plano de Trabalho'!A2</f>
        <v>CONTRATO DE GESTÃO </v>
      </c>
      <c r="B2" s="152"/>
      <c r="C2" s="152"/>
      <c r="D2" s="152"/>
      <c r="E2" s="152"/>
      <c r="F2" s="152"/>
      <c r="G2" s="152"/>
      <c r="H2" s="152"/>
      <c r="I2" s="152"/>
      <c r="J2" s="148"/>
      <c r="K2" s="148"/>
      <c r="L2" s="148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146"/>
      <c r="X2" s="146"/>
      <c r="Y2" s="146"/>
      <c r="Z2" s="146"/>
    </row>
    <row r="3" ht="15.75" customHeight="1">
      <c r="A3" s="258" t="str">
        <f>'Anexo_I_Plano de Trabalho'!A3</f>
        <v>PERÍODO DE EXECUÇÃO (MÊS/ANO): </v>
      </c>
      <c r="B3" s="152"/>
      <c r="C3" s="152"/>
      <c r="D3" s="152"/>
      <c r="E3" s="152"/>
      <c r="F3" s="152"/>
      <c r="G3" s="152"/>
      <c r="H3" s="152"/>
      <c r="I3" s="152"/>
      <c r="J3" s="148"/>
      <c r="K3" s="148"/>
      <c r="L3" s="148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46"/>
      <c r="X3" s="146"/>
      <c r="Y3" s="146"/>
      <c r="Z3" s="146"/>
    </row>
    <row r="4" ht="12.75" customHeight="1">
      <c r="A4" s="259" t="s">
        <v>198</v>
      </c>
      <c r="B4" s="152"/>
      <c r="C4" s="152"/>
      <c r="D4" s="152"/>
      <c r="E4" s="152"/>
      <c r="F4" s="152"/>
      <c r="G4" s="152"/>
      <c r="H4" s="152"/>
      <c r="I4" s="152"/>
      <c r="J4" s="164"/>
      <c r="K4" s="164"/>
      <c r="L4" s="164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146"/>
      <c r="X4" s="146"/>
      <c r="Y4" s="146"/>
      <c r="Z4" s="146"/>
    </row>
    <row r="5" ht="5.25" customHeight="1">
      <c r="A5" s="261"/>
      <c r="B5" s="152"/>
      <c r="C5" s="152"/>
      <c r="D5" s="152"/>
      <c r="E5" s="152"/>
      <c r="F5" s="152"/>
      <c r="G5" s="152"/>
      <c r="H5" s="152"/>
      <c r="I5" s="26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0" customHeight="1">
      <c r="A6" s="263" t="s">
        <v>199</v>
      </c>
      <c r="B6" s="152"/>
      <c r="C6" s="152"/>
      <c r="D6" s="152"/>
      <c r="E6" s="152"/>
      <c r="F6" s="152"/>
      <c r="G6" s="152"/>
      <c r="H6" s="152"/>
      <c r="I6" s="15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3.75" customHeight="1">
      <c r="A7" s="264"/>
      <c r="B7" s="152"/>
      <c r="C7" s="152"/>
      <c r="D7" s="152"/>
      <c r="E7" s="152"/>
      <c r="F7" s="152"/>
      <c r="G7" s="152"/>
      <c r="H7" s="152"/>
      <c r="I7" s="262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ht="55.5" customHeight="1">
      <c r="A8" s="263" t="s">
        <v>200</v>
      </c>
      <c r="B8" s="152"/>
      <c r="C8" s="152"/>
      <c r="D8" s="152"/>
      <c r="E8" s="152"/>
      <c r="F8" s="152"/>
      <c r="G8" s="152"/>
      <c r="H8" s="152"/>
      <c r="I8" s="152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ht="4.5" customHeight="1">
      <c r="A9" s="264"/>
      <c r="B9" s="152"/>
      <c r="C9" s="152"/>
      <c r="D9" s="152"/>
      <c r="E9" s="152"/>
      <c r="F9" s="152"/>
      <c r="G9" s="152"/>
      <c r="H9" s="152"/>
      <c r="I9" s="26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42.0" customHeight="1">
      <c r="A10" s="263" t="s">
        <v>201</v>
      </c>
      <c r="B10" s="152"/>
      <c r="C10" s="152"/>
      <c r="D10" s="152"/>
      <c r="E10" s="152"/>
      <c r="F10" s="152"/>
      <c r="G10" s="152"/>
      <c r="H10" s="152"/>
      <c r="I10" s="15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6.75" customHeight="1">
      <c r="A11" s="266"/>
      <c r="B11" s="152"/>
      <c r="C11" s="152"/>
      <c r="D11" s="152"/>
      <c r="E11" s="152"/>
      <c r="F11" s="152"/>
      <c r="G11" s="152"/>
      <c r="H11" s="152"/>
      <c r="I11" s="26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0" customHeight="1">
      <c r="A12" s="267"/>
      <c r="B12" s="267"/>
      <c r="C12" s="268" t="s">
        <v>202</v>
      </c>
      <c r="D12" s="37"/>
      <c r="E12" s="269" t="s">
        <v>203</v>
      </c>
      <c r="F12" s="270"/>
      <c r="G12" s="270"/>
      <c r="H12" s="267"/>
      <c r="I12" s="262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0" customHeight="1">
      <c r="A13" s="267"/>
      <c r="B13" s="267"/>
      <c r="C13" s="268" t="s">
        <v>204</v>
      </c>
      <c r="D13" s="37"/>
      <c r="E13" s="269">
        <v>10.0</v>
      </c>
      <c r="F13" s="270"/>
      <c r="G13" s="270"/>
      <c r="H13" s="267"/>
      <c r="I13" s="262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2.75" customHeight="1">
      <c r="A14" s="267"/>
      <c r="B14" s="267"/>
      <c r="C14" s="268" t="s">
        <v>205</v>
      </c>
      <c r="D14" s="37"/>
      <c r="E14" s="269">
        <v>9.0</v>
      </c>
      <c r="F14" s="270"/>
      <c r="G14" s="270"/>
      <c r="H14" s="267"/>
      <c r="I14" s="262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2.75" customHeight="1">
      <c r="A15" s="267"/>
      <c r="B15" s="267"/>
      <c r="C15" s="268" t="s">
        <v>206</v>
      </c>
      <c r="D15" s="37"/>
      <c r="E15" s="269">
        <v>8.0</v>
      </c>
      <c r="F15" s="270"/>
      <c r="G15" s="270"/>
      <c r="H15" s="267"/>
      <c r="I15" s="26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0" customHeight="1">
      <c r="A16" s="267"/>
      <c r="B16" s="267"/>
      <c r="C16" s="268" t="s">
        <v>207</v>
      </c>
      <c r="D16" s="37"/>
      <c r="E16" s="269">
        <v>7.0</v>
      </c>
      <c r="F16" s="270"/>
      <c r="G16" s="270"/>
      <c r="H16" s="267"/>
      <c r="I16" s="262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2.75" customHeight="1">
      <c r="A17" s="267"/>
      <c r="B17" s="267"/>
      <c r="C17" s="268" t="s">
        <v>208</v>
      </c>
      <c r="D17" s="37"/>
      <c r="E17" s="269">
        <v>6.0</v>
      </c>
      <c r="F17" s="270"/>
      <c r="G17" s="270"/>
      <c r="H17" s="267"/>
      <c r="I17" s="262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0" customHeight="1">
      <c r="A18" s="267"/>
      <c r="B18" s="267"/>
      <c r="C18" s="268" t="s">
        <v>209</v>
      </c>
      <c r="D18" s="37"/>
      <c r="E18" s="269">
        <v>0.0</v>
      </c>
      <c r="F18" s="270"/>
      <c r="G18" s="270"/>
      <c r="H18" s="267"/>
      <c r="I18" s="262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6.0" customHeight="1">
      <c r="A19" s="261"/>
      <c r="B19" s="152"/>
      <c r="C19" s="152"/>
      <c r="D19" s="152"/>
      <c r="E19" s="152"/>
      <c r="F19" s="152"/>
      <c r="G19" s="152"/>
      <c r="H19" s="152"/>
      <c r="I19" s="262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8.0" customHeight="1">
      <c r="A20" s="263" t="s">
        <v>210</v>
      </c>
      <c r="B20" s="152"/>
      <c r="C20" s="152"/>
      <c r="D20" s="152"/>
      <c r="E20" s="152"/>
      <c r="F20" s="152"/>
      <c r="G20" s="152"/>
      <c r="H20" s="152"/>
      <c r="I20" s="152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5.25" customHeight="1">
      <c r="A21" s="263"/>
      <c r="B21" s="152"/>
      <c r="C21" s="152"/>
      <c r="D21" s="152"/>
      <c r="E21" s="152"/>
      <c r="F21" s="152"/>
      <c r="G21" s="152"/>
      <c r="H21" s="152"/>
      <c r="I21" s="23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24.0" customHeight="1">
      <c r="A22" s="263" t="s">
        <v>211</v>
      </c>
      <c r="B22" s="152"/>
      <c r="C22" s="152"/>
      <c r="D22" s="152"/>
      <c r="E22" s="152"/>
      <c r="F22" s="152"/>
      <c r="G22" s="152"/>
      <c r="H22" s="152"/>
      <c r="I22" s="152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6.0" customHeight="1">
      <c r="A23" s="263"/>
      <c r="B23" s="152"/>
      <c r="C23" s="152"/>
      <c r="D23" s="152"/>
      <c r="E23" s="152"/>
      <c r="F23" s="152"/>
      <c r="G23" s="152"/>
      <c r="H23" s="152"/>
      <c r="I23" s="23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24.75" customHeight="1">
      <c r="A24" s="263" t="s">
        <v>212</v>
      </c>
      <c r="B24" s="152"/>
      <c r="C24" s="152"/>
      <c r="D24" s="152"/>
      <c r="E24" s="152"/>
      <c r="F24" s="152"/>
      <c r="G24" s="152"/>
      <c r="H24" s="152"/>
      <c r="I24" s="152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6.75" customHeight="1">
      <c r="A25" s="263"/>
      <c r="B25" s="152"/>
      <c r="C25" s="152"/>
      <c r="D25" s="152"/>
      <c r="E25" s="152"/>
      <c r="F25" s="152"/>
      <c r="G25" s="152"/>
      <c r="H25" s="152"/>
      <c r="I25" s="23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25.5" customHeight="1">
      <c r="A26" s="263" t="s">
        <v>213</v>
      </c>
      <c r="B26" s="152"/>
      <c r="C26" s="152"/>
      <c r="D26" s="152"/>
      <c r="E26" s="152"/>
      <c r="F26" s="152"/>
      <c r="G26" s="152"/>
      <c r="H26" s="152"/>
      <c r="I26" s="152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6.75" customHeight="1">
      <c r="A27" s="263"/>
      <c r="B27" s="152"/>
      <c r="C27" s="152"/>
      <c r="D27" s="152"/>
      <c r="E27" s="152"/>
      <c r="F27" s="152"/>
      <c r="G27" s="152"/>
      <c r="H27" s="152"/>
      <c r="I27" s="23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7.25" customHeight="1">
      <c r="A28" s="263" t="s">
        <v>214</v>
      </c>
      <c r="B28" s="152"/>
      <c r="C28" s="152"/>
      <c r="D28" s="152"/>
      <c r="E28" s="152"/>
      <c r="F28" s="152"/>
      <c r="G28" s="152"/>
      <c r="H28" s="152"/>
      <c r="I28" s="152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7.5" customHeight="1">
      <c r="A29" s="271"/>
      <c r="B29" s="152"/>
      <c r="C29" s="152"/>
      <c r="D29" s="152"/>
      <c r="E29" s="152"/>
      <c r="F29" s="152"/>
      <c r="G29" s="152"/>
      <c r="H29" s="152"/>
      <c r="I29" s="262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2.75" customHeight="1">
      <c r="A30" s="267"/>
      <c r="B30" s="272" t="s">
        <v>215</v>
      </c>
      <c r="C30" s="37"/>
      <c r="D30" s="272" t="s">
        <v>154</v>
      </c>
      <c r="E30" s="28"/>
      <c r="F30" s="37"/>
      <c r="G30" s="273"/>
      <c r="H30" s="267"/>
      <c r="I30" s="262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2.75" customHeight="1">
      <c r="A31" s="267"/>
      <c r="B31" s="272" t="s">
        <v>216</v>
      </c>
      <c r="C31" s="37"/>
      <c r="D31" s="272" t="s">
        <v>217</v>
      </c>
      <c r="E31" s="28"/>
      <c r="F31" s="37"/>
      <c r="G31" s="273"/>
      <c r="H31" s="267"/>
      <c r="I31" s="262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2.75" customHeight="1">
      <c r="A32" s="267"/>
      <c r="B32" s="272" t="s">
        <v>218</v>
      </c>
      <c r="C32" s="37"/>
      <c r="D32" s="272" t="s">
        <v>219</v>
      </c>
      <c r="E32" s="28"/>
      <c r="F32" s="37"/>
      <c r="G32" s="273"/>
      <c r="H32" s="267"/>
      <c r="I32" s="262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2.75" customHeight="1">
      <c r="A33" s="267"/>
      <c r="B33" s="272" t="s">
        <v>220</v>
      </c>
      <c r="C33" s="37"/>
      <c r="D33" s="272" t="s">
        <v>221</v>
      </c>
      <c r="E33" s="28"/>
      <c r="F33" s="37"/>
      <c r="G33" s="273"/>
      <c r="H33" s="267"/>
      <c r="I33" s="262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2.0" customHeight="1">
      <c r="A34" s="267"/>
      <c r="B34" s="267"/>
      <c r="C34" s="267"/>
      <c r="D34" s="267"/>
      <c r="E34" s="267"/>
      <c r="F34" s="267"/>
      <c r="G34" s="267"/>
      <c r="H34" s="267"/>
      <c r="I34" s="262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2.75" customHeight="1">
      <c r="A35" s="274" t="s">
        <v>222</v>
      </c>
      <c r="B35" s="28"/>
      <c r="C35" s="28"/>
      <c r="D35" s="28"/>
      <c r="E35" s="28"/>
      <c r="F35" s="28"/>
      <c r="G35" s="37"/>
      <c r="H35" s="267"/>
      <c r="I35" s="262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2.75" customHeight="1">
      <c r="A36" s="275" t="s">
        <v>223</v>
      </c>
      <c r="B36" s="276" t="s">
        <v>224</v>
      </c>
      <c r="C36" s="277" t="s">
        <v>225</v>
      </c>
      <c r="D36" s="277" t="s">
        <v>226</v>
      </c>
      <c r="E36" s="277" t="s">
        <v>203</v>
      </c>
      <c r="F36" s="277" t="s">
        <v>136</v>
      </c>
      <c r="G36" s="277" t="s">
        <v>227</v>
      </c>
      <c r="H36" s="267"/>
      <c r="I36" s="262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1.25" customHeight="1">
      <c r="A37" s="278" t="s">
        <v>228</v>
      </c>
      <c r="B37" s="279" t="s">
        <v>229</v>
      </c>
      <c r="C37" s="269"/>
      <c r="D37" s="269"/>
      <c r="E37" s="269"/>
      <c r="F37" s="269"/>
      <c r="G37" s="269"/>
      <c r="H37" s="267"/>
      <c r="I37" s="26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1.25" customHeight="1">
      <c r="A38" s="65"/>
      <c r="B38" s="279" t="s">
        <v>230</v>
      </c>
      <c r="C38" s="280"/>
      <c r="D38" s="280"/>
      <c r="E38" s="269"/>
      <c r="F38" s="269"/>
      <c r="G38" s="269"/>
      <c r="H38" s="267"/>
      <c r="I38" s="267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1.25" customHeight="1">
      <c r="A39" s="15"/>
      <c r="B39" s="279" t="s">
        <v>231</v>
      </c>
      <c r="C39" s="269"/>
      <c r="D39" s="269"/>
      <c r="E39" s="269"/>
      <c r="F39" s="269"/>
      <c r="G39" s="269"/>
      <c r="H39" s="267"/>
      <c r="I39" s="267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1.25" customHeight="1">
      <c r="A40" s="278" t="s">
        <v>232</v>
      </c>
      <c r="B40" s="279" t="s">
        <v>233</v>
      </c>
      <c r="C40" s="269"/>
      <c r="D40" s="269"/>
      <c r="E40" s="269"/>
      <c r="F40" s="269"/>
      <c r="G40" s="269"/>
      <c r="H40" s="267"/>
      <c r="I40" s="267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1.25" customHeight="1">
      <c r="A41" s="65"/>
      <c r="B41" s="279" t="s">
        <v>234</v>
      </c>
      <c r="C41" s="280"/>
      <c r="D41" s="280"/>
      <c r="E41" s="269"/>
      <c r="F41" s="269"/>
      <c r="G41" s="269"/>
      <c r="H41" s="267"/>
      <c r="I41" s="267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1.25" customHeight="1">
      <c r="A42" s="15"/>
      <c r="B42" s="279" t="s">
        <v>235</v>
      </c>
      <c r="C42" s="280"/>
      <c r="D42" s="280"/>
      <c r="E42" s="269"/>
      <c r="F42" s="269"/>
      <c r="G42" s="269"/>
      <c r="H42" s="267"/>
      <c r="I42" s="26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1.25" customHeight="1">
      <c r="A43" s="278" t="s">
        <v>236</v>
      </c>
      <c r="B43" s="279" t="s">
        <v>237</v>
      </c>
      <c r="C43" s="269"/>
      <c r="D43" s="269"/>
      <c r="E43" s="269"/>
      <c r="F43" s="269"/>
      <c r="G43" s="269"/>
      <c r="H43" s="267"/>
      <c r="I43" s="267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1.25" customHeight="1">
      <c r="A44" s="65"/>
      <c r="B44" s="279" t="s">
        <v>238</v>
      </c>
      <c r="C44" s="280"/>
      <c r="D44" s="280"/>
      <c r="E44" s="269"/>
      <c r="F44" s="269"/>
      <c r="G44" s="269"/>
      <c r="H44" s="267"/>
      <c r="I44" s="267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1.25" customHeight="1">
      <c r="A45" s="15"/>
      <c r="B45" s="279" t="s">
        <v>239</v>
      </c>
      <c r="C45" s="280"/>
      <c r="D45" s="280"/>
      <c r="E45" s="269"/>
      <c r="F45" s="269"/>
      <c r="G45" s="269"/>
      <c r="H45" s="267"/>
      <c r="I45" s="26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1.25" customHeight="1">
      <c r="A46" s="281" t="s">
        <v>240</v>
      </c>
      <c r="B46" s="28"/>
      <c r="C46" s="28"/>
      <c r="D46" s="28"/>
      <c r="E46" s="37"/>
      <c r="F46" s="277">
        <f t="shared" ref="F46:G46" si="1">SUM(F37:F45)</f>
        <v>0</v>
      </c>
      <c r="G46" s="277">
        <f t="shared" si="1"/>
        <v>0</v>
      </c>
      <c r="H46" s="267"/>
      <c r="I46" s="267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1.25" customHeight="1">
      <c r="A47" s="282" t="s">
        <v>241</v>
      </c>
      <c r="B47" s="28"/>
      <c r="C47" s="28"/>
      <c r="D47" s="28"/>
      <c r="E47" s="28"/>
      <c r="F47" s="37"/>
      <c r="G47" s="283"/>
      <c r="H47" s="267"/>
      <c r="I47" s="267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68" t="s">
        <v>242</v>
      </c>
      <c r="B48" s="28"/>
      <c r="C48" s="28"/>
      <c r="D48" s="28"/>
      <c r="E48" s="28"/>
      <c r="F48" s="28"/>
      <c r="G48" s="37"/>
      <c r="H48" s="267"/>
      <c r="I48" s="267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84" t="s">
        <v>243</v>
      </c>
      <c r="B49" s="279" t="s">
        <v>224</v>
      </c>
      <c r="C49" s="269" t="s">
        <v>225</v>
      </c>
      <c r="D49" s="269" t="s">
        <v>226</v>
      </c>
      <c r="E49" s="269" t="s">
        <v>203</v>
      </c>
      <c r="F49" s="269" t="s">
        <v>136</v>
      </c>
      <c r="G49" s="269" t="s">
        <v>227</v>
      </c>
      <c r="H49" s="267"/>
      <c r="I49" s="267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1.25" customHeight="1">
      <c r="A50" s="285" t="s">
        <v>244</v>
      </c>
      <c r="B50" s="279" t="s">
        <v>229</v>
      </c>
      <c r="C50" s="280"/>
      <c r="D50" s="280"/>
      <c r="E50" s="269"/>
      <c r="F50" s="269"/>
      <c r="G50" s="269"/>
      <c r="H50" s="267"/>
      <c r="I50" s="267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1.25" customHeight="1">
      <c r="A51" s="285" t="s">
        <v>245</v>
      </c>
      <c r="B51" s="279" t="s">
        <v>230</v>
      </c>
      <c r="C51" s="280"/>
      <c r="D51" s="280"/>
      <c r="E51" s="269"/>
      <c r="F51" s="269"/>
      <c r="G51" s="269"/>
      <c r="H51" s="267"/>
      <c r="I51" s="267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1.25" customHeight="1">
      <c r="A52" s="285" t="s">
        <v>246</v>
      </c>
      <c r="B52" s="279" t="s">
        <v>231</v>
      </c>
      <c r="C52" s="280"/>
      <c r="D52" s="280"/>
      <c r="E52" s="269"/>
      <c r="F52" s="269"/>
      <c r="G52" s="269"/>
      <c r="H52" s="267"/>
      <c r="I52" s="267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1.25" customHeight="1">
      <c r="A53" s="285" t="s">
        <v>247</v>
      </c>
      <c r="B53" s="279" t="s">
        <v>233</v>
      </c>
      <c r="C53" s="280"/>
      <c r="D53" s="280"/>
      <c r="E53" s="269"/>
      <c r="F53" s="269"/>
      <c r="G53" s="269"/>
      <c r="H53" s="267"/>
      <c r="I53" s="267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1.25" customHeight="1">
      <c r="A54" s="285" t="s">
        <v>248</v>
      </c>
      <c r="B54" s="279" t="s">
        <v>234</v>
      </c>
      <c r="C54" s="280"/>
      <c r="D54" s="280"/>
      <c r="E54" s="269"/>
      <c r="F54" s="269"/>
      <c r="G54" s="269"/>
      <c r="H54" s="267"/>
      <c r="I54" s="26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1.25" customHeight="1">
      <c r="A55" s="285" t="s">
        <v>249</v>
      </c>
      <c r="B55" s="279" t="s">
        <v>235</v>
      </c>
      <c r="C55" s="280"/>
      <c r="D55" s="280"/>
      <c r="E55" s="269"/>
      <c r="F55" s="269"/>
      <c r="G55" s="269"/>
      <c r="H55" s="267"/>
      <c r="I55" s="267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1.25" customHeight="1">
      <c r="A56" s="281" t="s">
        <v>240</v>
      </c>
      <c r="B56" s="28"/>
      <c r="C56" s="28"/>
      <c r="D56" s="28"/>
      <c r="E56" s="37"/>
      <c r="F56" s="277">
        <f t="shared" ref="F56:G56" si="2">SUM(F50:F55)</f>
        <v>0</v>
      </c>
      <c r="G56" s="277">
        <f t="shared" si="2"/>
        <v>0</v>
      </c>
      <c r="H56" s="267"/>
      <c r="I56" s="267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1.25" customHeight="1">
      <c r="A57" s="282" t="s">
        <v>250</v>
      </c>
      <c r="B57" s="28"/>
      <c r="C57" s="28"/>
      <c r="D57" s="28"/>
      <c r="E57" s="28"/>
      <c r="F57" s="37"/>
      <c r="G57" s="283"/>
      <c r="H57" s="267"/>
      <c r="I57" s="26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1.25" customHeight="1">
      <c r="A58" s="282" t="s">
        <v>251</v>
      </c>
      <c r="B58" s="28"/>
      <c r="C58" s="28"/>
      <c r="D58" s="28"/>
      <c r="E58" s="28"/>
      <c r="F58" s="37"/>
      <c r="G58" s="283">
        <f>(G47+G57)/2</f>
        <v>0</v>
      </c>
      <c r="H58" s="267"/>
      <c r="I58" s="267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1.25" customHeight="1">
      <c r="A59" s="286" t="s">
        <v>252</v>
      </c>
      <c r="B59" s="28"/>
      <c r="C59" s="28"/>
      <c r="D59" s="28"/>
      <c r="E59" s="28"/>
      <c r="F59" s="28"/>
      <c r="G59" s="37"/>
      <c r="H59" s="267"/>
      <c r="I59" s="26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  <row r="1001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</row>
  </sheetData>
  <mergeCells count="48">
    <mergeCell ref="A1:I1"/>
    <mergeCell ref="A2:I2"/>
    <mergeCell ref="A3:I3"/>
    <mergeCell ref="A4:I4"/>
    <mergeCell ref="A5:H5"/>
    <mergeCell ref="A6:I6"/>
    <mergeCell ref="A7:H7"/>
    <mergeCell ref="A8:I8"/>
    <mergeCell ref="A9:H9"/>
    <mergeCell ref="A10:I10"/>
    <mergeCell ref="A11:H11"/>
    <mergeCell ref="C12:D12"/>
    <mergeCell ref="C13:D13"/>
    <mergeCell ref="C14:D14"/>
    <mergeCell ref="C15:D15"/>
    <mergeCell ref="C16:D16"/>
    <mergeCell ref="C17:D17"/>
    <mergeCell ref="C18:D18"/>
    <mergeCell ref="A19:H19"/>
    <mergeCell ref="A20:I20"/>
    <mergeCell ref="A21:H21"/>
    <mergeCell ref="A22:I22"/>
    <mergeCell ref="A23:H23"/>
    <mergeCell ref="A24:I24"/>
    <mergeCell ref="A25:H25"/>
    <mergeCell ref="A26:I26"/>
    <mergeCell ref="A27:H27"/>
    <mergeCell ref="A28:I28"/>
    <mergeCell ref="A29:H29"/>
    <mergeCell ref="B30:C30"/>
    <mergeCell ref="D30:F30"/>
    <mergeCell ref="B31:C31"/>
    <mergeCell ref="D31:F31"/>
    <mergeCell ref="B32:C32"/>
    <mergeCell ref="D32:F32"/>
    <mergeCell ref="A47:F47"/>
    <mergeCell ref="A48:G48"/>
    <mergeCell ref="A56:E56"/>
    <mergeCell ref="A57:F57"/>
    <mergeCell ref="A58:F58"/>
    <mergeCell ref="A59:G59"/>
    <mergeCell ref="B33:C33"/>
    <mergeCell ref="D33:F33"/>
    <mergeCell ref="A35:G35"/>
    <mergeCell ref="A37:A39"/>
    <mergeCell ref="A40:A42"/>
    <mergeCell ref="A43:A45"/>
    <mergeCell ref="A46:E46"/>
  </mergeCells>
  <printOptions horizontalCentered="1" verticalCentered="1"/>
  <pageMargins bottom="0.196527777777778" footer="0.0" header="0.0" left="0.196527777777778" right="0.196527777777778" top="0.393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2017-02-16T18:39:08Z</dcterms:created>
  <dc:creator>Fabia Araujo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